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3 - 40 FUNCIONES MAS UTILIZADAS\"/>
    </mc:Choice>
  </mc:AlternateContent>
  <xr:revisionPtr revIDLastSave="0" documentId="13_ncr:1_{B2FC5B8A-F52C-4E2D-B837-5CBE7B8A4778}" xr6:coauthVersionLast="47" xr6:coauthVersionMax="47" xr10:uidLastSave="{00000000-0000-0000-0000-000000000000}"/>
  <bookViews>
    <workbookView xWindow="-110" yWindow="-110" windowWidth="19420" windowHeight="10300" tabRatio="680" xr2:uid="{00000000-000D-0000-FFFF-FFFF00000000}"/>
  </bookViews>
  <sheets>
    <sheet name="Práctica1" sheetId="13" r:id="rId1"/>
    <sheet name="1.1" sheetId="15" r:id="rId2"/>
    <sheet name="Práctica2" sheetId="9" r:id="rId3"/>
    <sheet name="Práctica3" sheetId="12" r:id="rId4"/>
  </sheets>
  <definedNames>
    <definedName name="_xlnm._FilterDatabase" localSheetId="1" hidden="1">'1.1'!$A$4:$L$64</definedName>
    <definedName name="_xlnm._FilterDatabase" localSheetId="2" hidden="1">Práctica2!$B$9:$I$124</definedName>
    <definedName name="_xlnm.Print_Area" localSheetId="3">Práctica3!$A$1:$AA$52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2" i="12" l="1"/>
  <c r="Z52" i="12"/>
  <c r="Y52" i="12"/>
  <c r="X52" i="12"/>
  <c r="W52" i="12"/>
  <c r="V52" i="12"/>
  <c r="U52" i="12"/>
  <c r="T52" i="12"/>
  <c r="S52" i="12"/>
  <c r="R52" i="12"/>
  <c r="Q52" i="12"/>
  <c r="P52" i="12"/>
  <c r="N52" i="12"/>
  <c r="M52" i="12"/>
  <c r="L52" i="12"/>
  <c r="K52" i="12"/>
  <c r="J52" i="12"/>
  <c r="I52" i="12"/>
  <c r="H52" i="12"/>
  <c r="G52" i="12"/>
  <c r="F52" i="12"/>
  <c r="E52" i="12"/>
  <c r="D52" i="12"/>
  <c r="C52" i="12"/>
  <c r="B48" i="12"/>
  <c r="AA46" i="12"/>
  <c r="Z46" i="12"/>
  <c r="Y46" i="12"/>
  <c r="X46" i="12"/>
  <c r="W46" i="12"/>
  <c r="V46" i="12"/>
  <c r="U46" i="12"/>
  <c r="T46" i="12"/>
  <c r="S46" i="12"/>
  <c r="R46" i="12"/>
  <c r="Q46" i="12"/>
  <c r="P46" i="12"/>
  <c r="N46" i="12"/>
  <c r="M46" i="12"/>
  <c r="L46" i="12"/>
  <c r="K46" i="12"/>
  <c r="J46" i="12"/>
  <c r="I46" i="12"/>
  <c r="H46" i="12"/>
  <c r="G46" i="12"/>
  <c r="F46" i="12"/>
  <c r="E46" i="12"/>
  <c r="D46" i="12"/>
  <c r="C46" i="12"/>
  <c r="B42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N40" i="12"/>
  <c r="M40" i="12"/>
  <c r="L40" i="12"/>
  <c r="K40" i="12"/>
  <c r="J40" i="12"/>
  <c r="I40" i="12"/>
  <c r="H40" i="12"/>
  <c r="G40" i="12"/>
  <c r="F40" i="12"/>
  <c r="E40" i="12"/>
  <c r="D40" i="12"/>
  <c r="C40" i="12"/>
  <c r="B36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N34" i="12"/>
  <c r="M34" i="12"/>
  <c r="L34" i="12"/>
  <c r="K34" i="12"/>
  <c r="J34" i="12"/>
  <c r="I34" i="12"/>
  <c r="H34" i="12"/>
  <c r="G34" i="12"/>
  <c r="F34" i="12"/>
  <c r="E34" i="12"/>
  <c r="D34" i="12"/>
  <c r="C34" i="12"/>
  <c r="B30" i="12"/>
  <c r="AA28" i="12"/>
  <c r="Z28" i="12"/>
  <c r="Y28" i="12"/>
  <c r="X28" i="12"/>
  <c r="W28" i="12"/>
  <c r="V28" i="12"/>
  <c r="U28" i="12"/>
  <c r="T28" i="12"/>
  <c r="S28" i="12"/>
  <c r="R28" i="12"/>
  <c r="Q28" i="12"/>
  <c r="P28" i="12"/>
  <c r="N28" i="12"/>
  <c r="M28" i="12"/>
  <c r="L28" i="12"/>
  <c r="K28" i="12"/>
  <c r="J28" i="12"/>
  <c r="I28" i="12"/>
  <c r="H28" i="12"/>
  <c r="G28" i="12"/>
  <c r="F28" i="12"/>
  <c r="E28" i="12"/>
  <c r="D28" i="12"/>
  <c r="C28" i="12"/>
  <c r="B24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N22" i="12"/>
  <c r="M22" i="12"/>
  <c r="L22" i="12"/>
  <c r="K22" i="12"/>
  <c r="J22" i="12"/>
  <c r="I22" i="12"/>
  <c r="H22" i="12"/>
  <c r="G22" i="12"/>
  <c r="F22" i="12"/>
  <c r="E22" i="12"/>
  <c r="D22" i="12"/>
  <c r="C22" i="12"/>
  <c r="B18" i="12"/>
  <c r="AA16" i="12"/>
  <c r="Z16" i="12"/>
  <c r="Y16" i="12"/>
  <c r="X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C16" i="12"/>
  <c r="B16" i="12"/>
  <c r="H46" i="9"/>
  <c r="H10" i="9"/>
  <c r="H118" i="9"/>
  <c r="H58" i="9"/>
  <c r="N9" i="9"/>
  <c r="H107" i="9" s="1"/>
  <c r="O29" i="9"/>
  <c r="M16" i="9"/>
  <c r="M15" i="9"/>
  <c r="M14" i="9"/>
  <c r="M13" i="9"/>
  <c r="X8" i="9"/>
  <c r="W8" i="9"/>
  <c r="V8" i="9"/>
  <c r="U8" i="9"/>
  <c r="T8" i="9"/>
  <c r="S8" i="9"/>
  <c r="R8" i="9"/>
  <c r="Q8" i="9"/>
  <c r="P8" i="9"/>
  <c r="O8" i="9"/>
  <c r="N8" i="9"/>
  <c r="H11" i="9" s="1"/>
  <c r="M8" i="9"/>
  <c r="H106" i="9" s="1"/>
  <c r="H35" i="9" l="1"/>
  <c r="O9" i="9"/>
  <c r="H12" i="9" s="1"/>
  <c r="H59" i="9"/>
  <c r="H70" i="9"/>
  <c r="H22" i="9"/>
  <c r="H94" i="9"/>
  <c r="H82" i="9"/>
  <c r="H34" i="9"/>
  <c r="H23" i="9"/>
  <c r="H47" i="9"/>
  <c r="H71" i="9"/>
  <c r="H95" i="9"/>
  <c r="H119" i="9"/>
  <c r="H83" i="9"/>
  <c r="H108" i="9" l="1"/>
  <c r="H72" i="9"/>
  <c r="H60" i="9"/>
  <c r="H48" i="9"/>
  <c r="H96" i="9"/>
  <c r="H84" i="9"/>
  <c r="H36" i="9"/>
  <c r="H120" i="9"/>
  <c r="P9" i="9"/>
  <c r="H24" i="9"/>
  <c r="Q9" i="9" l="1"/>
  <c r="H13" i="9"/>
  <c r="H37" i="9"/>
  <c r="H73" i="9"/>
  <c r="H85" i="9"/>
  <c r="H61" i="9"/>
  <c r="H97" i="9"/>
  <c r="H121" i="9"/>
  <c r="H49" i="9"/>
  <c r="H109" i="9"/>
  <c r="H25" i="9"/>
  <c r="H26" i="9" l="1"/>
  <c r="H62" i="9"/>
  <c r="H50" i="9"/>
  <c r="H14" i="9"/>
  <c r="H38" i="9"/>
  <c r="H86" i="9"/>
  <c r="H122" i="9"/>
  <c r="R9" i="9"/>
  <c r="H110" i="9"/>
  <c r="H74" i="9"/>
  <c r="H98" i="9"/>
  <c r="H123" i="9" l="1"/>
  <c r="H39" i="9"/>
  <c r="H15" i="9"/>
  <c r="H99" i="9"/>
  <c r="H75" i="9"/>
  <c r="S9" i="9"/>
  <c r="H111" i="9"/>
  <c r="H63" i="9"/>
  <c r="H51" i="9"/>
  <c r="H27" i="9"/>
  <c r="H87" i="9"/>
  <c r="H100" i="9" l="1"/>
  <c r="H16" i="9"/>
  <c r="H52" i="9"/>
  <c r="H112" i="9"/>
  <c r="H28" i="9"/>
  <c r="H76" i="9"/>
  <c r="H88" i="9"/>
  <c r="T9" i="9"/>
  <c r="H64" i="9"/>
  <c r="H40" i="9"/>
  <c r="H101" i="9" l="1"/>
  <c r="H53" i="9"/>
  <c r="H17" i="9"/>
  <c r="H77" i="9"/>
  <c r="H113" i="9"/>
  <c r="H29" i="9"/>
  <c r="H89" i="9"/>
  <c r="U9" i="9"/>
  <c r="H41" i="9"/>
  <c r="H65" i="9"/>
  <c r="H54" i="9" l="1"/>
  <c r="H30" i="9"/>
  <c r="H42" i="9"/>
  <c r="H90" i="9"/>
  <c r="H102" i="9"/>
  <c r="H78" i="9"/>
  <c r="H114" i="9"/>
  <c r="V9" i="9"/>
  <c r="H66" i="9"/>
  <c r="H18" i="9"/>
  <c r="H103" i="9" l="1"/>
  <c r="H79" i="9"/>
  <c r="W9" i="9"/>
  <c r="H55" i="9"/>
  <c r="H19" i="9"/>
  <c r="H115" i="9"/>
  <c r="H31" i="9"/>
  <c r="H43" i="9"/>
  <c r="H91" i="9"/>
  <c r="H67" i="9"/>
  <c r="H20" i="9" l="1"/>
  <c r="H44" i="9"/>
  <c r="H32" i="9"/>
  <c r="X9" i="9"/>
  <c r="H116" i="9"/>
  <c r="H92" i="9"/>
  <c r="H68" i="9"/>
  <c r="H104" i="9"/>
  <c r="H80" i="9"/>
  <c r="H56" i="9"/>
  <c r="H69" i="9" l="1"/>
  <c r="H45" i="9"/>
  <c r="H21" i="9"/>
  <c r="H93" i="9"/>
  <c r="H105" i="9"/>
  <c r="H33" i="9"/>
  <c r="H81" i="9"/>
  <c r="H57" i="9"/>
  <c r="H117" i="9"/>
  <c r="H124" i="9" l="1"/>
</calcChain>
</file>

<file path=xl/sharedStrings.xml><?xml version="1.0" encoding="utf-8"?>
<sst xmlns="http://schemas.openxmlformats.org/spreadsheetml/2006/main" count="1299" uniqueCount="239">
  <si>
    <t>Práctica 1</t>
  </si>
  <si>
    <t>M</t>
  </si>
  <si>
    <t>F</t>
  </si>
  <si>
    <t>Soltero</t>
  </si>
  <si>
    <t>Práctica 2</t>
  </si>
  <si>
    <t>Práctica 3</t>
  </si>
  <si>
    <t>Cantidad</t>
  </si>
  <si>
    <t>1.-</t>
  </si>
  <si>
    <t>2.-</t>
  </si>
  <si>
    <t>3.-</t>
  </si>
  <si>
    <t>4.-</t>
  </si>
  <si>
    <t>%</t>
  </si>
  <si>
    <t>DATOS PERSONALES DE LOS TRABAJADORES</t>
  </si>
  <si>
    <t>No.
CARNET</t>
  </si>
  <si>
    <t>APELLIDOS Y NOMBRES</t>
  </si>
  <si>
    <t>FECHA
INGRESO</t>
  </si>
  <si>
    <t>CATEGORIA</t>
  </si>
  <si>
    <t>SEXO</t>
  </si>
  <si>
    <t>ESTADO
CIVIL</t>
  </si>
  <si>
    <t>No.
HIJOS</t>
  </si>
  <si>
    <t>CARNET
SSP</t>
  </si>
  <si>
    <t>OCUPACION</t>
  </si>
  <si>
    <t>SUELDO
BASICO</t>
  </si>
  <si>
    <t>CODIGO
SEGURO</t>
  </si>
  <si>
    <t>CORNEJO MIGUEL ANGEL</t>
  </si>
  <si>
    <t>A</t>
  </si>
  <si>
    <t>S</t>
  </si>
  <si>
    <t>7008261AHRCP000</t>
  </si>
  <si>
    <t>ADMINISTRADOR</t>
  </si>
  <si>
    <t>INTEGRA</t>
  </si>
  <si>
    <t>SALVADOR DIAZ, JENNY</t>
  </si>
  <si>
    <t>D</t>
  </si>
  <si>
    <t>7008851ADHCP000</t>
  </si>
  <si>
    <t>SECRETARIA</t>
  </si>
  <si>
    <t>SNP</t>
  </si>
  <si>
    <t>JAMMSA KRIS</t>
  </si>
  <si>
    <t>B</t>
  </si>
  <si>
    <t>C</t>
  </si>
  <si>
    <t>7004561ABCCP000</t>
  </si>
  <si>
    <t>ANALISTA</t>
  </si>
  <si>
    <t>PROFUTURO</t>
  </si>
  <si>
    <t>ACEVEDO CARHUAS, DAVID</t>
  </si>
  <si>
    <t>E</t>
  </si>
  <si>
    <t>OBRERO</t>
  </si>
  <si>
    <t>MARTINEZ JOSE</t>
  </si>
  <si>
    <t>7008451AHRCP000</t>
  </si>
  <si>
    <t>PROGRAMADOR</t>
  </si>
  <si>
    <t>HORIZONTE</t>
  </si>
  <si>
    <t>BUSTAMANTE JUAN</t>
  </si>
  <si>
    <t>7008651ADFGP000</t>
  </si>
  <si>
    <t>CONTADOR</t>
  </si>
  <si>
    <t>NUEVA VIDA</t>
  </si>
  <si>
    <t>CARPIO CONDE, LESLY</t>
  </si>
  <si>
    <t>CABALLERO CARLOS</t>
  </si>
  <si>
    <t>7009991ABFGP000</t>
  </si>
  <si>
    <t>BILL GATES</t>
  </si>
  <si>
    <t>7006571APACP000</t>
  </si>
  <si>
    <t>GERENTE</t>
  </si>
  <si>
    <t>DAVALOS VEGA, ARTURO</t>
  </si>
  <si>
    <t>7008251AOICP000</t>
  </si>
  <si>
    <t>ALMACEN</t>
  </si>
  <si>
    <t>CISNEROS CARREÑO, CARLINHO</t>
  </si>
  <si>
    <t>7008244AIRCP000</t>
  </si>
  <si>
    <t>OPERADOR</t>
  </si>
  <si>
    <t>LENGUA BALBI, ARMANDO</t>
  </si>
  <si>
    <t>ABOGADO</t>
  </si>
  <si>
    <t>MORRIS EDWARDS</t>
  </si>
  <si>
    <t>7009731AZWP000</t>
  </si>
  <si>
    <t>RIOS RAMOS, CARLOS</t>
  </si>
  <si>
    <t>7008255BHRCP000</t>
  </si>
  <si>
    <t>TECNICO E.</t>
  </si>
  <si>
    <t>SANTOS FALEN, ELIZABETH</t>
  </si>
  <si>
    <t>7004551AHRCP000</t>
  </si>
  <si>
    <t>MONTES QUISPE, CRISTINA</t>
  </si>
  <si>
    <t>WAGNER PACCIONE, JANET</t>
  </si>
  <si>
    <t>7008361EHRCP000</t>
  </si>
  <si>
    <t>MARKETING</t>
  </si>
  <si>
    <t>RIOS RAMOS, JULIO</t>
  </si>
  <si>
    <t>RUIZ LIMA, JAVIER</t>
  </si>
  <si>
    <t>QUINTANA RODRIGUEZ, PABLO</t>
  </si>
  <si>
    <t>ESPINOZA SAAVEDRA, WILLY</t>
  </si>
  <si>
    <t>GOMEZ YAÑEZ, CARMEN</t>
  </si>
  <si>
    <t>7008261ACFCP000</t>
  </si>
  <si>
    <t>MACHADO JORGE</t>
  </si>
  <si>
    <t>7008861BBRCP000</t>
  </si>
  <si>
    <t>MIRANDA PEREZ, BENJAMIN</t>
  </si>
  <si>
    <t>GARCIA LAZO, ROSSANA</t>
  </si>
  <si>
    <t>7008221ZWRCP000</t>
  </si>
  <si>
    <t>EMPLEADO</t>
  </si>
  <si>
    <t>TAVARA SOTO, DIANA</t>
  </si>
  <si>
    <t>7008264ADFGP000</t>
  </si>
  <si>
    <t>QUISPE PEREZ, DANIEL</t>
  </si>
  <si>
    <t>MARCOS VALVERDE, FRANK</t>
  </si>
  <si>
    <t>SANTANDER CRUZ, MILAGROS</t>
  </si>
  <si>
    <t>7008261AMKCP000</t>
  </si>
  <si>
    <t>IZAGUIRRE CRUZ, LADY</t>
  </si>
  <si>
    <t>7008261QPACP000</t>
  </si>
  <si>
    <t>AGUIRRE ALZAMORA, BRIAN</t>
  </si>
  <si>
    <t>QUIROZ LEON, PATRICIA</t>
  </si>
  <si>
    <t>7009261ABRCP000</t>
  </si>
  <si>
    <t>CARDENAS VILCA, CARLOS</t>
  </si>
  <si>
    <t>7008288AIRCP000</t>
  </si>
  <si>
    <t>SALINAS PINTO, ANDRES</t>
  </si>
  <si>
    <t>SERVICIOS</t>
  </si>
  <si>
    <t>CRUZ CAMINO, JANETH</t>
  </si>
  <si>
    <t>7008241AAXCP000</t>
  </si>
  <si>
    <t>MEZA DEL POLAR, MAGALY</t>
  </si>
  <si>
    <t>7008261ATRCP000</t>
  </si>
  <si>
    <t>SALAS LLANOS, ABEL</t>
  </si>
  <si>
    <t>PEREZ BUENDIA, KELLY</t>
  </si>
  <si>
    <t>7008231XHRCP000</t>
  </si>
  <si>
    <t>RAMOS GRADOS, ANGEL</t>
  </si>
  <si>
    <t>DAVILA RAMIREZ, ETHEL</t>
  </si>
  <si>
    <t>7008261ALKCP000</t>
  </si>
  <si>
    <t>CASTRO JESSICA</t>
  </si>
  <si>
    <t>7008251BGTCP000</t>
  </si>
  <si>
    <t>PACHECO MENCILLA, ORLANDO</t>
  </si>
  <si>
    <t>ZAPATA ORTIZ, MERCEDES</t>
  </si>
  <si>
    <t>7008244AZACP000</t>
  </si>
  <si>
    <t>ESPINO DAVALOS, MARCELA</t>
  </si>
  <si>
    <t>ROMERO CARDENAS, WENDY</t>
  </si>
  <si>
    <t>7008444AIICP000</t>
  </si>
  <si>
    <t>RODRIGUEZ VARGAS, ALVARO</t>
  </si>
  <si>
    <t>ROCCA DURAN, LUIS</t>
  </si>
  <si>
    <t>7001561ZHRCP000</t>
  </si>
  <si>
    <t>ZEVALLOS VARGAS, CECILIA</t>
  </si>
  <si>
    <t>7008271AOLCP000</t>
  </si>
  <si>
    <t>ALCIDES ORTIZ, JUAN</t>
  </si>
  <si>
    <t>7008241HHRCP000</t>
  </si>
  <si>
    <t>BENITES PAREDES, ANGELICA</t>
  </si>
  <si>
    <t>PICHILINGUE GARCIA, KEVIN VON BRANDO</t>
  </si>
  <si>
    <t>CAMASCA PICHILINGUE, IAN STEVEN</t>
  </si>
  <si>
    <t>CAMASCA PICHILINGUE, SHARELLI</t>
  </si>
  <si>
    <t>MENDEZ PICHILINGUE, SHIRLEY SUZANN</t>
  </si>
  <si>
    <t>MENDEZ PICHILINGUE , DARLYNG ASHLEY</t>
  </si>
  <si>
    <t>PICHILINGUE AGUILERA, JOHN FITZERALGHT</t>
  </si>
  <si>
    <t>PICHINGUE AGUILERA, LADY JAZMIN</t>
  </si>
  <si>
    <t>CAMARGO DEL AGUILA, ANGELICA</t>
  </si>
  <si>
    <t>SANCHEZ MORENO, SCKARLETH</t>
  </si>
  <si>
    <t>PICHILINGUE ?, ARLENKA</t>
  </si>
  <si>
    <t>De la hoja 1.1:</t>
  </si>
  <si>
    <t>1.</t>
  </si>
  <si>
    <t>Calcular el Total de Trabajadores</t>
  </si>
  <si>
    <t>2.</t>
  </si>
  <si>
    <t>Calcular el Total General de Sueldo Básico de los Trabajadores (Total de la Planilla)</t>
  </si>
  <si>
    <t>3.</t>
  </si>
  <si>
    <t>4.</t>
  </si>
  <si>
    <t>Calcular el Total de Sueldo Básico de los Trabajadores</t>
  </si>
  <si>
    <t>Sueldo Básico Máximo</t>
  </si>
  <si>
    <t>Sueldo Básico Mínimo</t>
  </si>
  <si>
    <t>5.</t>
  </si>
  <si>
    <t>Calcular la cantidad de Trabajadores de Sexo</t>
  </si>
  <si>
    <t>Masculinos</t>
  </si>
  <si>
    <t>Femenino</t>
  </si>
  <si>
    <t>TOTAL</t>
  </si>
  <si>
    <t>6.</t>
  </si>
  <si>
    <t>7.</t>
  </si>
  <si>
    <t>Calcular el Total de Contratados por Estado Civil</t>
  </si>
  <si>
    <t>Casados</t>
  </si>
  <si>
    <t>8.</t>
  </si>
  <si>
    <t>Calcular el Total de Trabajadores por Ocupación</t>
  </si>
  <si>
    <t>9.</t>
  </si>
  <si>
    <t>Calcular el Total de Sueldos Básicos por Ocupación</t>
  </si>
  <si>
    <t>10.</t>
  </si>
  <si>
    <t>Calcular el Total de Trabajadores por Categoría</t>
  </si>
  <si>
    <t>11.</t>
  </si>
  <si>
    <t>Calcular el Total de Sueldos Básicos por Categoría</t>
  </si>
  <si>
    <t>12.</t>
  </si>
  <si>
    <t>Calcular la cantidad de Trabajadores que pertenecen a</t>
  </si>
  <si>
    <t>Calcular el Promedio de Sueldo Básico de los Trabajadores  (Total de la Planilla)</t>
  </si>
  <si>
    <t>Base</t>
  </si>
  <si>
    <t>Outsourcing</t>
  </si>
  <si>
    <t>BASE</t>
  </si>
  <si>
    <t>OUTSOURCING</t>
  </si>
  <si>
    <t>TIPO EMPLEO</t>
  </si>
  <si>
    <t>VENDEDOR</t>
  </si>
  <si>
    <t xml:space="preserve">MARCA </t>
  </si>
  <si>
    <t>Mes Venta</t>
  </si>
  <si>
    <t>FORMA PAGO</t>
  </si>
  <si>
    <t xml:space="preserve">PRECIO </t>
  </si>
  <si>
    <t>% Descuento</t>
  </si>
  <si>
    <t>PRECIO c/DESC.</t>
  </si>
  <si>
    <t>TIPO CLIENTE</t>
  </si>
  <si>
    <t>Andrea</t>
  </si>
  <si>
    <t>Renault</t>
  </si>
  <si>
    <t>Ene</t>
  </si>
  <si>
    <t>Crédito</t>
  </si>
  <si>
    <t>Glauco</t>
  </si>
  <si>
    <t>Feb</t>
  </si>
  <si>
    <t>Contado</t>
  </si>
  <si>
    <t>Raul</t>
  </si>
  <si>
    <t>Bmw</t>
  </si>
  <si>
    <t>Mar</t>
  </si>
  <si>
    <t>Fernando</t>
  </si>
  <si>
    <t>Chevrolet</t>
  </si>
  <si>
    <t>Abr</t>
  </si>
  <si>
    <t>May</t>
  </si>
  <si>
    <t>Toyota</t>
  </si>
  <si>
    <t>Jun</t>
  </si>
  <si>
    <t>Jul</t>
  </si>
  <si>
    <t>Ago</t>
  </si>
  <si>
    <t>Sep</t>
  </si>
  <si>
    <t>Oct</t>
  </si>
  <si>
    <t>Nov</t>
  </si>
  <si>
    <t>Dic</t>
  </si>
  <si>
    <t>Tipo Cliente</t>
  </si>
  <si>
    <t>Max</t>
  </si>
  <si>
    <t>Min</t>
  </si>
  <si>
    <t>Rango</t>
  </si>
  <si>
    <t>&gt;= 100,000 &lt; 200,000</t>
  </si>
  <si>
    <t>Bronce</t>
  </si>
  <si>
    <t>&gt;= 200,000 &lt; 300,000</t>
  </si>
  <si>
    <t>Plata</t>
  </si>
  <si>
    <t>&gt;= 300,000 &lt; 400,000</t>
  </si>
  <si>
    <t>Oro</t>
  </si>
  <si>
    <t>&gt;= 400,000 &lt; 450,000</t>
  </si>
  <si>
    <t>VIP</t>
  </si>
  <si>
    <t>&gt;= 450,000</t>
  </si>
  <si>
    <t>Obtener la Suma del Precio c/Descuento en los siguientes casos</t>
  </si>
  <si>
    <t>Determinar el % de Ventas de Crédito y Contado</t>
  </si>
  <si>
    <t>5.-</t>
  </si>
  <si>
    <t>Realizar los siguientes enunciados aplicando formulas</t>
  </si>
  <si>
    <t>Las ventas de crédito fueron por $17,449,191 con un porcentaje de 53%</t>
  </si>
  <si>
    <t>Las ventas de contado fueron por $15,712,539 con un porcentaje de 47%</t>
  </si>
  <si>
    <t>Determinar que tipo de Clientes es de acuerdo a el PRECIO c/DESC</t>
  </si>
  <si>
    <t># Ctes</t>
  </si>
  <si>
    <t>Nombre Agencias Autos:</t>
  </si>
  <si>
    <t>Agencia:</t>
  </si>
  <si>
    <t>Consolidado de Ventas por Agencia</t>
  </si>
  <si>
    <t># Unidades</t>
  </si>
  <si>
    <t>$ Monto Ventas</t>
  </si>
  <si>
    <t>Otros</t>
  </si>
  <si>
    <t>40 Funciones más utilizadas</t>
  </si>
  <si>
    <t>CDMX</t>
  </si>
  <si>
    <t>VERACRUZ</t>
  </si>
  <si>
    <t>GUADALAJARA</t>
  </si>
  <si>
    <t>MONTERREY</t>
  </si>
  <si>
    <t>MERIDA</t>
  </si>
  <si>
    <t>TIJUANA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</si>
</sst>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dd\-mmm\-yyyy"/>
    <numFmt numFmtId="166" formatCode="_ * #,##0.00_ ;_ * \-#,##0.00_ ;_ * &quot;-&quot;??_ ;_ @_ "/>
    <numFmt numFmtId="167" formatCode="_-* #,##0_-;\-* #,##0_-;_-* &quot;-&quot;??_-;_-@_-"/>
    <numFmt numFmtId="168" formatCode="#,##0_ ;\-#,##0\ "/>
  </numFmts>
  <fonts count="26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indexed="21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2"/>
      <name val="Calibri"/>
      <family val="2"/>
      <scheme val="minor"/>
    </font>
    <font>
      <b/>
      <i/>
      <sz val="9"/>
      <color indexed="18"/>
      <name val="Calibri"/>
      <family val="2"/>
      <scheme val="minor"/>
    </font>
    <font>
      <sz val="9"/>
      <color indexed="16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b/>
      <sz val="20"/>
      <color rgb="FFC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14993743705557422"/>
      </left>
      <right style="hair">
        <color theme="0" tint="-0.14993743705557422"/>
      </right>
      <top style="hair">
        <color theme="0" tint="-0.14993743705557422"/>
      </top>
      <bottom/>
      <diagonal/>
    </border>
    <border>
      <left style="hair">
        <color theme="0" tint="-0.14993743705557422"/>
      </left>
      <right style="hair">
        <color theme="0" tint="-0.14993743705557422"/>
      </right>
      <top/>
      <bottom style="hair">
        <color theme="0" tint="-0.14993743705557422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4" fontId="4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" fillId="0" borderId="0"/>
    <xf numFmtId="166" fontId="8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3" fillId="0" borderId="0" xfId="0" applyFont="1" applyAlignment="1">
      <alignment horizontal="center" vertical="center"/>
    </xf>
    <xf numFmtId="0" fontId="5" fillId="0" borderId="0" xfId="0" applyFont="1"/>
    <xf numFmtId="0" fontId="12" fillId="0" borderId="0" xfId="6" applyFont="1"/>
    <xf numFmtId="0" fontId="14" fillId="0" borderId="0" xfId="6" applyFont="1"/>
    <xf numFmtId="0" fontId="12" fillId="0" borderId="0" xfId="6" quotePrefix="1" applyFont="1" applyAlignment="1">
      <alignment horizontal="left"/>
    </xf>
    <xf numFmtId="0" fontId="13" fillId="3" borderId="1" xfId="6" applyFont="1" applyFill="1" applyBorder="1" applyAlignment="1">
      <alignment horizontal="center" vertical="center" wrapText="1"/>
    </xf>
    <xf numFmtId="0" fontId="13" fillId="3" borderId="1" xfId="6" applyFont="1" applyFill="1" applyBorder="1" applyAlignment="1">
      <alignment horizontal="center" vertical="center"/>
    </xf>
    <xf numFmtId="0" fontId="15" fillId="0" borderId="1" xfId="6" quotePrefix="1" applyFont="1" applyBorder="1" applyAlignment="1">
      <alignment horizontal="center"/>
    </xf>
    <xf numFmtId="0" fontId="12" fillId="0" borderId="1" xfId="6" applyFont="1" applyBorder="1"/>
    <xf numFmtId="165" fontId="12" fillId="0" borderId="1" xfId="6" applyNumberFormat="1" applyFont="1" applyBorder="1" applyAlignment="1">
      <alignment horizontal="center"/>
    </xf>
    <xf numFmtId="14" fontId="12" fillId="0" borderId="1" xfId="6" applyNumberFormat="1" applyFont="1" applyBorder="1" applyAlignment="1">
      <alignment horizontal="center"/>
    </xf>
    <xf numFmtId="0" fontId="12" fillId="0" borderId="1" xfId="6" applyFont="1" applyBorder="1" applyAlignment="1">
      <alignment horizontal="center"/>
    </xf>
    <xf numFmtId="0" fontId="12" fillId="0" borderId="1" xfId="6" quotePrefix="1" applyFont="1" applyBorder="1" applyAlignment="1">
      <alignment horizontal="center"/>
    </xf>
    <xf numFmtId="3" fontId="12" fillId="0" borderId="1" xfId="6" applyNumberFormat="1" applyFont="1" applyBorder="1"/>
    <xf numFmtId="0" fontId="12" fillId="0" borderId="1" xfId="6" quotePrefix="1" applyFont="1" applyBorder="1" applyAlignment="1">
      <alignment horizontal="left"/>
    </xf>
    <xf numFmtId="165" fontId="12" fillId="0" borderId="1" xfId="6" quotePrefix="1" applyNumberFormat="1" applyFont="1" applyBorder="1" applyAlignment="1">
      <alignment horizontal="center"/>
    </xf>
    <xf numFmtId="0" fontId="12" fillId="0" borderId="1" xfId="6" applyFont="1" applyBorder="1" applyAlignment="1">
      <alignment horizontal="left"/>
    </xf>
    <xf numFmtId="0" fontId="16" fillId="0" borderId="0" xfId="2" applyFont="1"/>
    <xf numFmtId="0" fontId="12" fillId="0" borderId="0" xfId="2" applyFont="1"/>
    <xf numFmtId="0" fontId="14" fillId="0" borderId="0" xfId="2" quotePrefix="1" applyFont="1"/>
    <xf numFmtId="0" fontId="14" fillId="0" borderId="0" xfId="2" applyFont="1"/>
    <xf numFmtId="0" fontId="14" fillId="0" borderId="0" xfId="2" applyFont="1" applyAlignment="1">
      <alignment horizontal="center"/>
    </xf>
    <xf numFmtId="0" fontId="12" fillId="5" borderId="2" xfId="2" applyFont="1" applyFill="1" applyBorder="1" applyAlignment="1">
      <alignment horizontal="left"/>
    </xf>
    <xf numFmtId="0" fontId="14" fillId="0" borderId="0" xfId="2" quotePrefix="1" applyFont="1" applyAlignment="1">
      <alignment horizontal="right"/>
    </xf>
    <xf numFmtId="0" fontId="12" fillId="0" borderId="0" xfId="2" applyFont="1" applyAlignment="1">
      <alignment horizontal="right"/>
    </xf>
    <xf numFmtId="166" fontId="17" fillId="4" borderId="2" xfId="7" applyFont="1" applyFill="1" applyBorder="1"/>
    <xf numFmtId="0" fontId="17" fillId="4" borderId="2" xfId="2" applyFont="1" applyFill="1" applyBorder="1"/>
    <xf numFmtId="0" fontId="17" fillId="4" borderId="4" xfId="2" applyFont="1" applyFill="1" applyBorder="1"/>
    <xf numFmtId="0" fontId="17" fillId="4" borderId="3" xfId="2" applyFont="1" applyFill="1" applyBorder="1"/>
    <xf numFmtId="0" fontId="0" fillId="0" borderId="2" xfId="0" applyBorder="1"/>
    <xf numFmtId="0" fontId="14" fillId="5" borderId="2" xfId="6" applyFont="1" applyFill="1" applyBorder="1" applyAlignment="1">
      <alignment horizontal="center"/>
    </xf>
    <xf numFmtId="0" fontId="5" fillId="0" borderId="2" xfId="0" applyFont="1" applyBorder="1"/>
    <xf numFmtId="164" fontId="5" fillId="0" borderId="2" xfId="1" applyNumberFormat="1" applyFont="1" applyBorder="1"/>
    <xf numFmtId="9" fontId="5" fillId="4" borderId="2" xfId="5" applyFont="1" applyFill="1" applyBorder="1"/>
    <xf numFmtId="0" fontId="5" fillId="4" borderId="2" xfId="0" applyFont="1" applyFill="1" applyBorder="1"/>
    <xf numFmtId="164" fontId="18" fillId="0" borderId="0" xfId="0" applyNumberFormat="1" applyFont="1"/>
    <xf numFmtId="0" fontId="6" fillId="0" borderId="0" xfId="0" applyFont="1" applyAlignment="1">
      <alignment horizontal="right"/>
    </xf>
    <xf numFmtId="167" fontId="5" fillId="0" borderId="2" xfId="4" applyNumberFormat="1" applyFont="1" applyFill="1" applyBorder="1" applyAlignment="1">
      <alignment horizontal="center"/>
    </xf>
    <xf numFmtId="167" fontId="5" fillId="0" borderId="2" xfId="4" applyNumberFormat="1" applyFont="1" applyBorder="1" applyAlignment="1">
      <alignment horizontal="center"/>
    </xf>
    <xf numFmtId="164" fontId="5" fillId="4" borderId="2" xfId="1" applyNumberFormat="1" applyFont="1" applyFill="1" applyBorder="1" applyAlignment="1">
      <alignment horizontal="right"/>
    </xf>
    <xf numFmtId="164" fontId="18" fillId="4" borderId="0" xfId="0" applyNumberFormat="1" applyFont="1" applyFill="1"/>
    <xf numFmtId="9" fontId="5" fillId="4" borderId="2" xfId="5" applyFont="1" applyFill="1" applyBorder="1" applyAlignment="1">
      <alignment horizontal="center"/>
    </xf>
    <xf numFmtId="9" fontId="18" fillId="0" borderId="0" xfId="0" applyNumberFormat="1" applyFont="1"/>
    <xf numFmtId="0" fontId="18" fillId="0" borderId="0" xfId="0" applyFont="1" applyAlignment="1">
      <alignment horizontal="right"/>
    </xf>
    <xf numFmtId="0" fontId="14" fillId="5" borderId="2" xfId="2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9" fontId="5" fillId="0" borderId="2" xfId="5" applyFont="1" applyBorder="1"/>
    <xf numFmtId="0" fontId="18" fillId="0" borderId="0" xfId="0" applyFont="1"/>
    <xf numFmtId="0" fontId="5" fillId="0" borderId="2" xfId="0" applyFont="1" applyBorder="1" applyAlignment="1">
      <alignment horizontal="right"/>
    </xf>
    <xf numFmtId="0" fontId="18" fillId="0" borderId="0" xfId="0" applyFont="1" applyAlignment="1">
      <alignment horizontal="left"/>
    </xf>
    <xf numFmtId="0" fontId="5" fillId="4" borderId="0" xfId="0" applyFont="1" applyFill="1"/>
    <xf numFmtId="168" fontId="5" fillId="4" borderId="2" xfId="4" applyNumberFormat="1" applyFont="1" applyFill="1" applyBorder="1" applyAlignment="1">
      <alignment horizontal="center"/>
    </xf>
    <xf numFmtId="167" fontId="19" fillId="8" borderId="2" xfId="4" applyNumberFormat="1" applyFont="1" applyFill="1" applyBorder="1" applyAlignment="1">
      <alignment horizontal="center"/>
    </xf>
    <xf numFmtId="167" fontId="20" fillId="0" borderId="0" xfId="4" applyNumberFormat="1" applyFont="1"/>
    <xf numFmtId="0" fontId="21" fillId="0" borderId="0" xfId="0" applyFont="1" applyAlignment="1">
      <alignment horizontal="center" vertical="center"/>
    </xf>
    <xf numFmtId="9" fontId="20" fillId="0" borderId="0" xfId="5" applyFont="1"/>
    <xf numFmtId="9" fontId="0" fillId="0" borderId="0" xfId="5" applyFont="1" applyAlignment="1">
      <alignment horizontal="center"/>
    </xf>
    <xf numFmtId="0" fontId="0" fillId="0" borderId="10" xfId="0" applyBorder="1"/>
    <xf numFmtId="0" fontId="23" fillId="0" borderId="0" xfId="0" applyFont="1"/>
    <xf numFmtId="0" fontId="0" fillId="0" borderId="11" xfId="0" applyBorder="1"/>
    <xf numFmtId="0" fontId="9" fillId="9" borderId="0" xfId="0" applyFont="1" applyFill="1" applyAlignment="1">
      <alignment horizontal="center"/>
    </xf>
    <xf numFmtId="0" fontId="7" fillId="8" borderId="2" xfId="0" applyFont="1" applyFill="1" applyBorder="1" applyAlignment="1">
      <alignment horizontal="center"/>
    </xf>
    <xf numFmtId="167" fontId="5" fillId="0" borderId="2" xfId="4" applyNumberFormat="1" applyFont="1" applyBorder="1"/>
    <xf numFmtId="0" fontId="0" fillId="0" borderId="4" xfId="0" applyBorder="1"/>
    <xf numFmtId="167" fontId="5" fillId="0" borderId="4" xfId="4" applyNumberFormat="1" applyFont="1" applyBorder="1"/>
    <xf numFmtId="0" fontId="6" fillId="0" borderId="12" xfId="0" applyFont="1" applyBorder="1"/>
    <xf numFmtId="167" fontId="18" fillId="0" borderId="12" xfId="4" applyNumberFormat="1" applyFont="1" applyBorder="1"/>
    <xf numFmtId="0" fontId="6" fillId="0" borderId="0" xfId="0" applyFont="1"/>
    <xf numFmtId="167" fontId="18" fillId="0" borderId="0" xfId="4" applyNumberFormat="1" applyFont="1" applyBorder="1"/>
    <xf numFmtId="0" fontId="0" fillId="6" borderId="0" xfId="0" applyFill="1"/>
    <xf numFmtId="0" fontId="6" fillId="6" borderId="0" xfId="0" applyFont="1" applyFill="1"/>
    <xf numFmtId="167" fontId="18" fillId="6" borderId="0" xfId="4" applyNumberFormat="1" applyFont="1" applyFill="1" applyBorder="1"/>
    <xf numFmtId="0" fontId="24" fillId="0" borderId="0" xfId="0" applyFont="1" applyAlignment="1">
      <alignment horizontal="center" vertical="center"/>
    </xf>
    <xf numFmtId="0" fontId="9" fillId="10" borderId="0" xfId="0" applyFont="1" applyFill="1" applyAlignment="1">
      <alignment horizontal="center"/>
    </xf>
    <xf numFmtId="0" fontId="25" fillId="0" borderId="0" xfId="0" applyFont="1" applyAlignment="1">
      <alignment horizontal="left" vertical="center"/>
    </xf>
    <xf numFmtId="0" fontId="12" fillId="5" borderId="2" xfId="2" applyFont="1" applyFill="1" applyBorder="1" applyAlignment="1">
      <alignment horizontal="left"/>
    </xf>
    <xf numFmtId="0" fontId="12" fillId="5" borderId="4" xfId="2" applyFont="1" applyFill="1" applyBorder="1" applyAlignment="1">
      <alignment horizontal="left"/>
    </xf>
    <xf numFmtId="0" fontId="14" fillId="5" borderId="3" xfId="2" applyFont="1" applyFill="1" applyBorder="1" applyAlignment="1">
      <alignment horizontal="left"/>
    </xf>
    <xf numFmtId="0" fontId="14" fillId="5" borderId="2" xfId="2" applyFont="1" applyFill="1" applyBorder="1" applyAlignment="1">
      <alignment horizontal="left"/>
    </xf>
    <xf numFmtId="0" fontId="12" fillId="5" borderId="2" xfId="2" applyFont="1" applyFill="1" applyBorder="1" applyAlignment="1">
      <alignment horizontal="center"/>
    </xf>
    <xf numFmtId="0" fontId="12" fillId="5" borderId="4" xfId="2" applyFont="1" applyFill="1" applyBorder="1" applyAlignment="1">
      <alignment horizontal="center"/>
    </xf>
    <xf numFmtId="0" fontId="14" fillId="5" borderId="3" xfId="2" applyFont="1" applyFill="1" applyBorder="1" applyAlignment="1">
      <alignment horizontal="center"/>
    </xf>
    <xf numFmtId="0" fontId="11" fillId="0" borderId="0" xfId="6" applyFont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18" fillId="4" borderId="8" xfId="0" applyFont="1" applyFill="1" applyBorder="1" applyAlignment="1">
      <alignment horizontal="center" wrapText="1"/>
    </xf>
    <xf numFmtId="0" fontId="18" fillId="4" borderId="9" xfId="0" applyFont="1" applyFill="1" applyBorder="1" applyAlignment="1">
      <alignment horizontal="center" wrapText="1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22" fillId="9" borderId="0" xfId="0" applyFont="1" applyFill="1" applyAlignment="1">
      <alignment horizontal="center"/>
    </xf>
  </cellXfs>
  <cellStyles count="8">
    <cellStyle name="Millares" xfId="4" builtinId="3"/>
    <cellStyle name="Millares 3" xfId="7" xr:uid="{00000000-0005-0000-0000-000001000000}"/>
    <cellStyle name="Moneda" xfId="1" builtinId="4"/>
    <cellStyle name="Normal" xfId="0" builtinId="0"/>
    <cellStyle name="Normal 2" xfId="2" xr:uid="{00000000-0005-0000-0000-000004000000}"/>
    <cellStyle name="Normal 2 2" xfId="6" xr:uid="{00000000-0005-0000-0000-000005000000}"/>
    <cellStyle name="Porcentaje" xfId="5" builtinId="5"/>
    <cellStyle name="Porcentaje 2" xfId="3" xr:uid="{00000000-0005-0000-0000-000007000000}"/>
  </cellStyles>
  <dxfs count="0"/>
  <tableStyles count="0" defaultTableStyle="TableStyleMedium2" defaultPivotStyle="PivotStyleLight16"/>
  <colors>
    <mruColors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400050</xdr:colOff>
      <xdr:row>0</xdr:row>
      <xdr:rowOff>25400</xdr:rowOff>
    </xdr:from>
    <xdr:to>
      <xdr:col>14</xdr:col>
      <xdr:colOff>714774</xdr:colOff>
      <xdr:row>1</xdr:row>
      <xdr:rowOff>245518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4100" y="25400"/>
          <a:ext cx="1864124" cy="5503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222250</xdr:colOff>
      <xdr:row>0</xdr:row>
      <xdr:rowOff>0</xdr:rowOff>
    </xdr:from>
    <xdr:to>
      <xdr:col>23</xdr:col>
      <xdr:colOff>175024</xdr:colOff>
      <xdr:row>1</xdr:row>
      <xdr:rowOff>220118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8550" y="0"/>
          <a:ext cx="1864124" cy="5503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539750</xdr:colOff>
      <xdr:row>0</xdr:row>
      <xdr:rowOff>0</xdr:rowOff>
    </xdr:from>
    <xdr:to>
      <xdr:col>26</xdr:col>
      <xdr:colOff>459043</xdr:colOff>
      <xdr:row>1</xdr:row>
      <xdr:rowOff>220118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9750" y="0"/>
          <a:ext cx="1864124" cy="55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8"/>
  <sheetViews>
    <sheetView showGridLines="0" tabSelected="1" zoomScale="120" zoomScaleNormal="120" workbookViewId="0"/>
  </sheetViews>
  <sheetFormatPr baseColWidth="10" defaultColWidth="10.81640625" defaultRowHeight="14.5" x14ac:dyDescent="0.35"/>
  <cols>
    <col min="1" max="1" width="3.7265625" customWidth="1"/>
    <col min="2" max="2" width="7.54296875" bestFit="1" customWidth="1"/>
    <col min="3" max="3" width="9" customWidth="1"/>
    <col min="4" max="4" width="10.453125" bestFit="1" customWidth="1"/>
    <col min="5" max="5" width="9.1796875" bestFit="1" customWidth="1"/>
    <col min="6" max="6" width="9.81640625" customWidth="1"/>
    <col min="7" max="7" width="7.54296875" bestFit="1" customWidth="1"/>
    <col min="8" max="8" width="10.54296875" customWidth="1"/>
    <col min="9" max="9" width="8" bestFit="1" customWidth="1"/>
    <col min="10" max="10" width="9.26953125" bestFit="1" customWidth="1"/>
    <col min="11" max="11" width="6.453125" customWidth="1"/>
    <col min="12" max="12" width="8.81640625" customWidth="1"/>
    <col min="13" max="13" width="11.26953125" customWidth="1"/>
  </cols>
  <sheetData>
    <row r="1" spans="1:15" ht="26" x14ac:dyDescent="0.35">
      <c r="A1" s="80" t="s">
        <v>232</v>
      </c>
      <c r="B1" s="6"/>
    </row>
    <row r="2" spans="1:15" ht="28.5" x14ac:dyDescent="0.65">
      <c r="A2" s="1" t="s">
        <v>0</v>
      </c>
      <c r="B2" s="2"/>
    </row>
    <row r="3" spans="1:15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5" spans="1:15" s="7" customFormat="1" ht="12" x14ac:dyDescent="0.3">
      <c r="B5" s="23" t="s">
        <v>140</v>
      </c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5" s="7" customFormat="1" ht="12" x14ac:dyDescent="0.3"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5" s="7" customFormat="1" ht="12" x14ac:dyDescent="0.3">
      <c r="B7" s="29" t="s">
        <v>141</v>
      </c>
      <c r="C7" s="26" t="s">
        <v>142</v>
      </c>
      <c r="D7" s="24"/>
      <c r="E7" s="24"/>
      <c r="F7" s="24"/>
      <c r="G7" s="24"/>
      <c r="H7" s="24"/>
      <c r="I7" s="31"/>
      <c r="J7" s="24"/>
      <c r="K7" s="24"/>
      <c r="L7" s="24"/>
    </row>
    <row r="8" spans="1:15" s="7" customFormat="1" ht="12" x14ac:dyDescent="0.3">
      <c r="B8" s="29" t="s">
        <v>143</v>
      </c>
      <c r="C8" s="26" t="s">
        <v>144</v>
      </c>
      <c r="D8" s="24"/>
      <c r="E8" s="24"/>
      <c r="F8" s="24"/>
      <c r="G8" s="24"/>
      <c r="H8" s="24"/>
      <c r="I8" s="31"/>
      <c r="J8" s="24"/>
      <c r="K8" s="24"/>
      <c r="L8" s="24"/>
    </row>
    <row r="9" spans="1:15" s="7" customFormat="1" ht="12" x14ac:dyDescent="0.3">
      <c r="B9" s="29" t="s">
        <v>145</v>
      </c>
      <c r="C9" s="26" t="s">
        <v>169</v>
      </c>
      <c r="D9" s="24"/>
      <c r="E9" s="24"/>
      <c r="F9" s="24"/>
      <c r="G9" s="24"/>
      <c r="H9" s="24"/>
      <c r="I9" s="31"/>
      <c r="J9" s="24"/>
      <c r="K9" s="24"/>
      <c r="L9" s="24"/>
    </row>
    <row r="10" spans="1:15" s="7" customFormat="1" ht="12" x14ac:dyDescent="0.3">
      <c r="B10" s="29" t="s">
        <v>146</v>
      </c>
      <c r="C10" s="26" t="s">
        <v>147</v>
      </c>
      <c r="D10" s="24"/>
      <c r="E10" s="24"/>
      <c r="F10" s="24"/>
      <c r="G10" s="24"/>
      <c r="H10" s="24"/>
      <c r="I10" s="24"/>
      <c r="J10" s="24"/>
      <c r="K10" s="24"/>
      <c r="L10" s="24"/>
    </row>
    <row r="11" spans="1:15" s="7" customFormat="1" ht="12" x14ac:dyDescent="0.3"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5" s="7" customFormat="1" ht="12" x14ac:dyDescent="0.3">
      <c r="B12" s="24"/>
      <c r="C12" s="81" t="s">
        <v>148</v>
      </c>
      <c r="D12" s="81"/>
      <c r="E12" s="31"/>
      <c r="F12" s="24"/>
      <c r="G12" s="24"/>
      <c r="H12" s="24"/>
      <c r="I12" s="24"/>
      <c r="J12" s="24"/>
      <c r="K12" s="24"/>
      <c r="L12" s="24"/>
    </row>
    <row r="13" spans="1:15" s="7" customFormat="1" ht="12" x14ac:dyDescent="0.3">
      <c r="B13" s="24"/>
      <c r="C13" s="81" t="s">
        <v>149</v>
      </c>
      <c r="D13" s="81"/>
      <c r="E13" s="31"/>
      <c r="F13" s="24"/>
      <c r="G13" s="24"/>
      <c r="H13" s="24"/>
      <c r="I13" s="24"/>
      <c r="J13" s="24"/>
      <c r="K13" s="24"/>
      <c r="L13" s="24"/>
    </row>
    <row r="14" spans="1:15" s="7" customFormat="1" ht="12" x14ac:dyDescent="0.3"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5" s="7" customFormat="1" ht="12" x14ac:dyDescent="0.3">
      <c r="B15" s="29" t="s">
        <v>150</v>
      </c>
      <c r="C15" s="26" t="s">
        <v>151</v>
      </c>
      <c r="D15" s="24"/>
      <c r="E15" s="24"/>
      <c r="F15" s="24"/>
      <c r="G15" s="24"/>
      <c r="H15" s="24"/>
      <c r="I15" s="24"/>
      <c r="J15" s="24"/>
      <c r="K15" s="24"/>
      <c r="L15" s="24"/>
    </row>
    <row r="16" spans="1:15" s="7" customFormat="1" ht="12" x14ac:dyDescent="0.3">
      <c r="B16" s="29"/>
      <c r="C16" s="26"/>
      <c r="D16" s="24"/>
      <c r="E16" s="24"/>
      <c r="F16" s="24"/>
      <c r="G16" s="24"/>
      <c r="H16" s="24"/>
      <c r="I16" s="24"/>
      <c r="J16" s="24"/>
      <c r="K16" s="24"/>
      <c r="L16" s="24"/>
    </row>
    <row r="17" spans="2:12" s="7" customFormat="1" ht="12" x14ac:dyDescent="0.3">
      <c r="B17" s="30"/>
      <c r="C17" s="26"/>
      <c r="D17" s="24"/>
      <c r="E17" s="27" t="s">
        <v>6</v>
      </c>
      <c r="F17" s="27" t="s">
        <v>11</v>
      </c>
      <c r="G17" s="24"/>
      <c r="H17" s="24"/>
      <c r="I17" s="24"/>
      <c r="J17" s="24"/>
      <c r="K17" s="24"/>
      <c r="L17" s="24"/>
    </row>
    <row r="18" spans="2:12" s="7" customFormat="1" ht="12" x14ac:dyDescent="0.3">
      <c r="B18" s="30"/>
      <c r="C18" s="81" t="s">
        <v>152</v>
      </c>
      <c r="D18" s="81"/>
      <c r="E18" s="32"/>
      <c r="F18" s="32"/>
      <c r="G18" s="24"/>
      <c r="H18" s="24"/>
      <c r="I18" s="24"/>
      <c r="J18" s="24"/>
      <c r="K18" s="24"/>
      <c r="L18" s="24"/>
    </row>
    <row r="19" spans="2:12" s="7" customFormat="1" ht="12" x14ac:dyDescent="0.3">
      <c r="B19" s="30"/>
      <c r="C19" s="82" t="s">
        <v>153</v>
      </c>
      <c r="D19" s="82"/>
      <c r="E19" s="33"/>
      <c r="F19" s="33"/>
      <c r="G19" s="24"/>
      <c r="H19" s="24"/>
      <c r="I19" s="24"/>
      <c r="J19" s="24"/>
      <c r="K19" s="24"/>
      <c r="L19" s="24"/>
    </row>
    <row r="20" spans="2:12" s="7" customFormat="1" ht="12" x14ac:dyDescent="0.3">
      <c r="B20" s="30"/>
      <c r="C20" s="83" t="s">
        <v>154</v>
      </c>
      <c r="D20" s="83"/>
      <c r="E20" s="34"/>
      <c r="F20" s="34"/>
      <c r="G20" s="24"/>
      <c r="H20" s="24"/>
      <c r="I20" s="24"/>
      <c r="J20" s="24"/>
      <c r="K20" s="24"/>
      <c r="L20" s="24"/>
    </row>
    <row r="21" spans="2:12" s="7" customFormat="1" ht="12" x14ac:dyDescent="0.3">
      <c r="B21" s="30"/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spans="2:12" s="7" customFormat="1" ht="12" x14ac:dyDescent="0.3">
      <c r="B22" s="29" t="s">
        <v>155</v>
      </c>
      <c r="C22" s="26" t="s">
        <v>142</v>
      </c>
      <c r="D22" s="24"/>
      <c r="E22" s="24"/>
      <c r="F22" s="24"/>
      <c r="G22" s="24"/>
      <c r="H22" s="24"/>
      <c r="I22" s="24"/>
      <c r="J22" s="24"/>
      <c r="K22" s="24"/>
      <c r="L22" s="24"/>
    </row>
    <row r="23" spans="2:12" s="7" customFormat="1" ht="12" x14ac:dyDescent="0.3">
      <c r="B23" s="29"/>
      <c r="C23" s="26"/>
      <c r="D23" s="24"/>
      <c r="E23" s="24"/>
      <c r="F23" s="24"/>
      <c r="G23" s="24"/>
      <c r="H23" s="24"/>
      <c r="I23" s="24"/>
      <c r="J23" s="24"/>
      <c r="K23" s="24"/>
      <c r="L23" s="24"/>
    </row>
    <row r="24" spans="2:12" s="7" customFormat="1" ht="12" x14ac:dyDescent="0.3">
      <c r="B24" s="30"/>
      <c r="C24" s="24"/>
      <c r="D24" s="24"/>
      <c r="E24" s="27" t="s">
        <v>6</v>
      </c>
      <c r="F24" s="27" t="s">
        <v>11</v>
      </c>
      <c r="G24" s="24"/>
      <c r="H24" s="24"/>
      <c r="I24" s="24"/>
      <c r="J24" s="24"/>
      <c r="K24" s="24"/>
      <c r="L24" s="24"/>
    </row>
    <row r="25" spans="2:12" s="7" customFormat="1" ht="12" x14ac:dyDescent="0.3">
      <c r="B25" s="30"/>
      <c r="C25" s="81" t="s">
        <v>170</v>
      </c>
      <c r="D25" s="81"/>
      <c r="E25" s="32"/>
      <c r="F25" s="32"/>
      <c r="G25" s="24"/>
      <c r="H25" s="24"/>
      <c r="I25" s="24"/>
      <c r="J25" s="24"/>
      <c r="K25" s="24"/>
      <c r="L25" s="24"/>
    </row>
    <row r="26" spans="2:12" s="7" customFormat="1" ht="12" x14ac:dyDescent="0.3">
      <c r="B26" s="30"/>
      <c r="C26" s="82" t="s">
        <v>171</v>
      </c>
      <c r="D26" s="82"/>
      <c r="E26" s="33"/>
      <c r="F26" s="33"/>
      <c r="G26" s="24"/>
      <c r="H26" s="24"/>
      <c r="I26" s="24"/>
      <c r="J26" s="24"/>
      <c r="K26" s="24"/>
      <c r="L26" s="24"/>
    </row>
    <row r="27" spans="2:12" s="7" customFormat="1" ht="12" x14ac:dyDescent="0.3">
      <c r="B27" s="30"/>
      <c r="C27" s="83" t="s">
        <v>154</v>
      </c>
      <c r="D27" s="83"/>
      <c r="E27" s="34"/>
      <c r="F27" s="34"/>
      <c r="G27" s="24"/>
      <c r="H27" s="24"/>
      <c r="I27" s="24"/>
      <c r="J27" s="24"/>
      <c r="K27" s="24"/>
      <c r="L27" s="24"/>
    </row>
    <row r="28" spans="2:12" s="7" customFormat="1" ht="12" x14ac:dyDescent="0.3">
      <c r="B28" s="30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2:12" s="7" customFormat="1" ht="12" x14ac:dyDescent="0.3">
      <c r="B29" s="29" t="s">
        <v>156</v>
      </c>
      <c r="C29" s="26" t="s">
        <v>157</v>
      </c>
      <c r="D29" s="24"/>
      <c r="E29" s="24"/>
      <c r="F29" s="24"/>
      <c r="G29" s="24"/>
      <c r="H29" s="24"/>
      <c r="I29" s="24"/>
      <c r="J29" s="24"/>
      <c r="K29" s="24"/>
      <c r="L29" s="24"/>
    </row>
    <row r="30" spans="2:12" s="7" customFormat="1" ht="12" x14ac:dyDescent="0.3">
      <c r="B30" s="29"/>
      <c r="C30" s="26"/>
      <c r="D30" s="24"/>
      <c r="E30" s="24"/>
      <c r="F30" s="24"/>
      <c r="G30" s="24"/>
      <c r="H30" s="24"/>
      <c r="I30" s="24"/>
      <c r="J30" s="24"/>
      <c r="K30" s="24"/>
      <c r="L30" s="24"/>
    </row>
    <row r="31" spans="2:12" s="7" customFormat="1" ht="12" x14ac:dyDescent="0.3">
      <c r="B31" s="30"/>
      <c r="C31" s="24"/>
      <c r="D31" s="24"/>
      <c r="E31" s="27" t="s">
        <v>6</v>
      </c>
      <c r="F31" s="27" t="s">
        <v>11</v>
      </c>
      <c r="G31" s="24"/>
      <c r="H31" s="24"/>
      <c r="I31" s="24"/>
      <c r="J31" s="24"/>
      <c r="K31" s="24"/>
      <c r="L31" s="24"/>
    </row>
    <row r="32" spans="2:12" s="7" customFormat="1" ht="12" x14ac:dyDescent="0.3">
      <c r="B32" s="30"/>
      <c r="C32" s="81" t="s">
        <v>3</v>
      </c>
      <c r="D32" s="81"/>
      <c r="E32" s="32"/>
      <c r="F32" s="32"/>
      <c r="G32" s="24"/>
      <c r="H32" s="24"/>
      <c r="I32" s="24"/>
      <c r="J32" s="24"/>
      <c r="K32" s="24"/>
      <c r="L32" s="24"/>
    </row>
    <row r="33" spans="2:12" s="7" customFormat="1" ht="12" x14ac:dyDescent="0.3">
      <c r="B33" s="30"/>
      <c r="C33" s="81" t="s">
        <v>158</v>
      </c>
      <c r="D33" s="81"/>
      <c r="E33" s="32"/>
      <c r="F33" s="32"/>
      <c r="G33" s="24"/>
      <c r="H33" s="24"/>
      <c r="I33" s="24"/>
      <c r="J33" s="24"/>
      <c r="K33" s="24"/>
      <c r="L33" s="24"/>
    </row>
    <row r="34" spans="2:12" s="7" customFormat="1" ht="12" x14ac:dyDescent="0.3">
      <c r="B34" s="30"/>
      <c r="C34" s="84" t="s">
        <v>154</v>
      </c>
      <c r="D34" s="84"/>
      <c r="E34" s="32"/>
      <c r="F34" s="32"/>
      <c r="G34" s="24"/>
      <c r="H34" s="24"/>
      <c r="I34" s="24"/>
      <c r="J34" s="24"/>
      <c r="K34" s="24"/>
      <c r="L34" s="24"/>
    </row>
    <row r="35" spans="2:12" s="7" customFormat="1" ht="12" x14ac:dyDescent="0.3">
      <c r="B35" s="30"/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spans="2:12" s="7" customFormat="1" ht="12" x14ac:dyDescent="0.3">
      <c r="B36" s="29" t="s">
        <v>159</v>
      </c>
      <c r="C36" s="26" t="s">
        <v>160</v>
      </c>
      <c r="D36" s="24"/>
      <c r="E36" s="24"/>
      <c r="F36" s="24"/>
      <c r="G36" s="24"/>
      <c r="H36" s="29" t="s">
        <v>161</v>
      </c>
      <c r="I36" s="26" t="s">
        <v>162</v>
      </c>
      <c r="J36" s="24"/>
      <c r="K36" s="24"/>
      <c r="L36" s="24"/>
    </row>
    <row r="37" spans="2:12" s="7" customFormat="1" ht="12" x14ac:dyDescent="0.3">
      <c r="B37" s="29"/>
      <c r="C37" s="26"/>
      <c r="D37" s="24"/>
      <c r="E37" s="24"/>
      <c r="F37" s="24"/>
      <c r="G37" s="24"/>
      <c r="H37" s="25"/>
      <c r="I37" s="26"/>
      <c r="J37" s="24"/>
      <c r="K37" s="24"/>
      <c r="L37" s="24"/>
    </row>
    <row r="38" spans="2:12" s="7" customFormat="1" ht="12" x14ac:dyDescent="0.3">
      <c r="B38" s="30"/>
      <c r="C38" s="24"/>
      <c r="D38" s="24"/>
      <c r="E38" s="27" t="s">
        <v>6</v>
      </c>
      <c r="F38" s="27" t="s">
        <v>11</v>
      </c>
      <c r="G38" s="24"/>
      <c r="H38" s="24"/>
      <c r="I38" s="24"/>
      <c r="J38" s="24"/>
      <c r="K38" s="27" t="s">
        <v>6</v>
      </c>
      <c r="L38" s="27" t="s">
        <v>11</v>
      </c>
    </row>
    <row r="39" spans="2:12" s="7" customFormat="1" ht="12" x14ac:dyDescent="0.3">
      <c r="B39" s="30"/>
      <c r="C39" s="81" t="s">
        <v>65</v>
      </c>
      <c r="D39" s="81"/>
      <c r="E39" s="32"/>
      <c r="F39" s="32"/>
      <c r="G39" s="24"/>
      <c r="H39" s="24"/>
      <c r="I39" s="81" t="s">
        <v>65</v>
      </c>
      <c r="J39" s="81"/>
      <c r="K39" s="32"/>
      <c r="L39" s="32"/>
    </row>
    <row r="40" spans="2:12" s="7" customFormat="1" ht="12" x14ac:dyDescent="0.3">
      <c r="B40" s="30"/>
      <c r="C40" s="28" t="s">
        <v>28</v>
      </c>
      <c r="D40" s="28"/>
      <c r="E40" s="32"/>
      <c r="F40" s="32"/>
      <c r="G40" s="24"/>
      <c r="H40" s="24"/>
      <c r="I40" s="28" t="s">
        <v>28</v>
      </c>
      <c r="J40" s="28"/>
      <c r="K40" s="32"/>
      <c r="L40" s="32"/>
    </row>
    <row r="41" spans="2:12" s="7" customFormat="1" ht="12" x14ac:dyDescent="0.3">
      <c r="B41" s="30"/>
      <c r="C41" s="81" t="s">
        <v>60</v>
      </c>
      <c r="D41" s="81"/>
      <c r="E41" s="32"/>
      <c r="F41" s="32"/>
      <c r="G41" s="24"/>
      <c r="H41" s="24"/>
      <c r="I41" s="81" t="s">
        <v>60</v>
      </c>
      <c r="J41" s="81"/>
      <c r="K41" s="32"/>
      <c r="L41" s="32"/>
    </row>
    <row r="42" spans="2:12" s="7" customFormat="1" ht="12" x14ac:dyDescent="0.3">
      <c r="B42" s="30"/>
      <c r="C42" s="81" t="s">
        <v>39</v>
      </c>
      <c r="D42" s="81"/>
      <c r="E42" s="32"/>
      <c r="F42" s="32"/>
      <c r="G42" s="24"/>
      <c r="H42" s="24"/>
      <c r="I42" s="81" t="s">
        <v>39</v>
      </c>
      <c r="J42" s="81"/>
      <c r="K42" s="32"/>
      <c r="L42" s="32"/>
    </row>
    <row r="43" spans="2:12" s="7" customFormat="1" ht="12" x14ac:dyDescent="0.3">
      <c r="B43" s="30"/>
      <c r="C43" s="81" t="s">
        <v>50</v>
      </c>
      <c r="D43" s="81"/>
      <c r="E43" s="32"/>
      <c r="F43" s="32"/>
      <c r="G43" s="24"/>
      <c r="H43" s="24"/>
      <c r="I43" s="81" t="s">
        <v>50</v>
      </c>
      <c r="J43" s="81"/>
      <c r="K43" s="32"/>
      <c r="L43" s="32"/>
    </row>
    <row r="44" spans="2:12" s="7" customFormat="1" ht="12" x14ac:dyDescent="0.3">
      <c r="B44" s="30"/>
      <c r="C44" s="81" t="s">
        <v>88</v>
      </c>
      <c r="D44" s="81"/>
      <c r="E44" s="32"/>
      <c r="F44" s="32"/>
      <c r="G44" s="24"/>
      <c r="H44" s="24"/>
      <c r="I44" s="81" t="s">
        <v>88</v>
      </c>
      <c r="J44" s="81"/>
      <c r="K44" s="32"/>
      <c r="L44" s="32"/>
    </row>
    <row r="45" spans="2:12" s="7" customFormat="1" ht="12" x14ac:dyDescent="0.3">
      <c r="B45" s="30"/>
      <c r="C45" s="81" t="s">
        <v>57</v>
      </c>
      <c r="D45" s="81"/>
      <c r="E45" s="32"/>
      <c r="F45" s="32"/>
      <c r="G45" s="24"/>
      <c r="H45" s="24"/>
      <c r="I45" s="81" t="s">
        <v>57</v>
      </c>
      <c r="J45" s="81"/>
      <c r="K45" s="32"/>
      <c r="L45" s="32"/>
    </row>
    <row r="46" spans="2:12" s="7" customFormat="1" ht="12" x14ac:dyDescent="0.3">
      <c r="B46" s="30"/>
      <c r="C46" s="81" t="s">
        <v>76</v>
      </c>
      <c r="D46" s="81"/>
      <c r="E46" s="32"/>
      <c r="F46" s="32"/>
      <c r="G46" s="24"/>
      <c r="H46" s="24"/>
      <c r="I46" s="81" t="s">
        <v>76</v>
      </c>
      <c r="J46" s="81"/>
      <c r="K46" s="32"/>
      <c r="L46" s="32"/>
    </row>
    <row r="47" spans="2:12" s="7" customFormat="1" ht="12" x14ac:dyDescent="0.3">
      <c r="B47" s="30"/>
      <c r="C47" s="81" t="s">
        <v>43</v>
      </c>
      <c r="D47" s="81"/>
      <c r="E47" s="32"/>
      <c r="F47" s="32"/>
      <c r="G47" s="24"/>
      <c r="H47" s="24"/>
      <c r="I47" s="81" t="s">
        <v>43</v>
      </c>
      <c r="J47" s="81"/>
      <c r="K47" s="32"/>
      <c r="L47" s="32"/>
    </row>
    <row r="48" spans="2:12" s="7" customFormat="1" ht="12" x14ac:dyDescent="0.3">
      <c r="B48" s="30"/>
      <c r="C48" s="81" t="s">
        <v>63</v>
      </c>
      <c r="D48" s="81"/>
      <c r="E48" s="32"/>
      <c r="F48" s="32"/>
      <c r="G48" s="24"/>
      <c r="H48" s="24"/>
      <c r="I48" s="81" t="s">
        <v>63</v>
      </c>
      <c r="J48" s="81"/>
      <c r="K48" s="32"/>
      <c r="L48" s="32"/>
    </row>
    <row r="49" spans="2:12" s="7" customFormat="1" ht="12" x14ac:dyDescent="0.3">
      <c r="B49" s="30"/>
      <c r="C49" s="81" t="s">
        <v>46</v>
      </c>
      <c r="D49" s="81"/>
      <c r="E49" s="32"/>
      <c r="F49" s="32"/>
      <c r="G49" s="24"/>
      <c r="H49" s="24"/>
      <c r="I49" s="81" t="s">
        <v>46</v>
      </c>
      <c r="J49" s="81"/>
      <c r="K49" s="32"/>
      <c r="L49" s="32"/>
    </row>
    <row r="50" spans="2:12" s="7" customFormat="1" ht="12" x14ac:dyDescent="0.3">
      <c r="B50" s="30"/>
      <c r="C50" s="81" t="s">
        <v>33</v>
      </c>
      <c r="D50" s="81"/>
      <c r="E50" s="32"/>
      <c r="F50" s="32"/>
      <c r="G50" s="24"/>
      <c r="H50" s="24"/>
      <c r="I50" s="81" t="s">
        <v>33</v>
      </c>
      <c r="J50" s="81"/>
      <c r="K50" s="32"/>
      <c r="L50" s="32"/>
    </row>
    <row r="51" spans="2:12" s="7" customFormat="1" ht="12" x14ac:dyDescent="0.3">
      <c r="B51" s="30"/>
      <c r="C51" s="81" t="s">
        <v>103</v>
      </c>
      <c r="D51" s="81"/>
      <c r="E51" s="32"/>
      <c r="F51" s="32"/>
      <c r="G51" s="24"/>
      <c r="H51" s="24"/>
      <c r="I51" s="81" t="s">
        <v>103</v>
      </c>
      <c r="J51" s="81"/>
      <c r="K51" s="32"/>
      <c r="L51" s="32"/>
    </row>
    <row r="52" spans="2:12" s="7" customFormat="1" ht="12" x14ac:dyDescent="0.3">
      <c r="B52" s="30"/>
      <c r="C52" s="82" t="s">
        <v>70</v>
      </c>
      <c r="D52" s="82"/>
      <c r="E52" s="33"/>
      <c r="F52" s="33"/>
      <c r="G52" s="24"/>
      <c r="H52" s="24"/>
      <c r="I52" s="82" t="s">
        <v>70</v>
      </c>
      <c r="J52" s="82"/>
      <c r="K52" s="33"/>
      <c r="L52" s="33"/>
    </row>
    <row r="53" spans="2:12" s="7" customFormat="1" ht="12" x14ac:dyDescent="0.3">
      <c r="B53" s="30"/>
      <c r="C53" s="83" t="s">
        <v>154</v>
      </c>
      <c r="D53" s="83"/>
      <c r="E53" s="34"/>
      <c r="F53" s="34"/>
      <c r="G53" s="24"/>
      <c r="H53" s="24"/>
      <c r="I53" s="83" t="s">
        <v>154</v>
      </c>
      <c r="J53" s="83"/>
      <c r="K53" s="34"/>
      <c r="L53" s="34"/>
    </row>
    <row r="54" spans="2:12" s="7" customFormat="1" ht="12" x14ac:dyDescent="0.3">
      <c r="B54" s="30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2:12" s="7" customFormat="1" ht="12" x14ac:dyDescent="0.3">
      <c r="B55" s="29" t="s">
        <v>163</v>
      </c>
      <c r="C55" s="26" t="s">
        <v>164</v>
      </c>
      <c r="D55" s="24"/>
      <c r="E55" s="24"/>
      <c r="F55" s="24"/>
      <c r="G55" s="24"/>
      <c r="H55" s="29" t="s">
        <v>165</v>
      </c>
      <c r="I55" s="26" t="s">
        <v>166</v>
      </c>
      <c r="J55" s="24"/>
      <c r="K55" s="24"/>
      <c r="L55" s="24"/>
    </row>
    <row r="56" spans="2:12" s="7" customFormat="1" ht="12" x14ac:dyDescent="0.3">
      <c r="B56" s="29"/>
      <c r="C56" s="26"/>
      <c r="D56" s="24"/>
      <c r="E56" s="24"/>
      <c r="F56" s="24"/>
      <c r="G56" s="24"/>
      <c r="H56" s="25"/>
      <c r="I56" s="26"/>
      <c r="J56" s="24"/>
      <c r="K56" s="24"/>
      <c r="L56" s="24"/>
    </row>
    <row r="57" spans="2:12" s="7" customFormat="1" ht="12" x14ac:dyDescent="0.3">
      <c r="B57" s="30"/>
      <c r="C57" s="24"/>
      <c r="D57" s="24"/>
      <c r="E57" s="27" t="s">
        <v>6</v>
      </c>
      <c r="F57" s="27" t="s">
        <v>11</v>
      </c>
      <c r="G57" s="24"/>
      <c r="H57" s="24"/>
      <c r="I57" s="24"/>
      <c r="J57" s="24"/>
      <c r="K57" s="27" t="s">
        <v>6</v>
      </c>
      <c r="L57" s="27" t="s">
        <v>11</v>
      </c>
    </row>
    <row r="58" spans="2:12" s="7" customFormat="1" ht="12" x14ac:dyDescent="0.3">
      <c r="B58" s="30"/>
      <c r="C58" s="85" t="s">
        <v>25</v>
      </c>
      <c r="D58" s="85"/>
      <c r="E58" s="32"/>
      <c r="F58" s="32"/>
      <c r="G58" s="24"/>
      <c r="H58" s="24"/>
      <c r="I58" s="85" t="s">
        <v>25</v>
      </c>
      <c r="J58" s="85"/>
      <c r="K58" s="32"/>
      <c r="L58" s="32"/>
    </row>
    <row r="59" spans="2:12" s="7" customFormat="1" ht="12" x14ac:dyDescent="0.3">
      <c r="B59" s="30"/>
      <c r="C59" s="85" t="s">
        <v>36</v>
      </c>
      <c r="D59" s="85"/>
      <c r="E59" s="32"/>
      <c r="F59" s="32"/>
      <c r="G59" s="24"/>
      <c r="H59" s="24"/>
      <c r="I59" s="85" t="s">
        <v>36</v>
      </c>
      <c r="J59" s="85"/>
      <c r="K59" s="32"/>
      <c r="L59" s="32"/>
    </row>
    <row r="60" spans="2:12" s="7" customFormat="1" ht="12" x14ac:dyDescent="0.3">
      <c r="B60" s="30"/>
      <c r="C60" s="85" t="s">
        <v>37</v>
      </c>
      <c r="D60" s="85"/>
      <c r="E60" s="32"/>
      <c r="F60" s="32"/>
      <c r="G60" s="24"/>
      <c r="H60" s="24"/>
      <c r="I60" s="85" t="s">
        <v>37</v>
      </c>
      <c r="J60" s="85"/>
      <c r="K60" s="32"/>
      <c r="L60" s="32"/>
    </row>
    <row r="61" spans="2:12" s="7" customFormat="1" ht="12" x14ac:dyDescent="0.3">
      <c r="B61" s="30"/>
      <c r="C61" s="85" t="s">
        <v>31</v>
      </c>
      <c r="D61" s="85"/>
      <c r="E61" s="32"/>
      <c r="F61" s="32"/>
      <c r="G61" s="24"/>
      <c r="H61" s="24"/>
      <c r="I61" s="85" t="s">
        <v>31</v>
      </c>
      <c r="J61" s="85"/>
      <c r="K61" s="32"/>
      <c r="L61" s="32"/>
    </row>
    <row r="62" spans="2:12" s="7" customFormat="1" ht="12" x14ac:dyDescent="0.3">
      <c r="B62" s="30"/>
      <c r="C62" s="86" t="s">
        <v>42</v>
      </c>
      <c r="D62" s="86"/>
      <c r="E62" s="33"/>
      <c r="F62" s="33"/>
      <c r="G62" s="24"/>
      <c r="H62" s="24"/>
      <c r="I62" s="86" t="s">
        <v>42</v>
      </c>
      <c r="J62" s="86"/>
      <c r="K62" s="33"/>
      <c r="L62" s="33"/>
    </row>
    <row r="63" spans="2:12" s="7" customFormat="1" ht="12" x14ac:dyDescent="0.3">
      <c r="B63" s="30"/>
      <c r="C63" s="87" t="s">
        <v>154</v>
      </c>
      <c r="D63" s="87"/>
      <c r="E63" s="34"/>
      <c r="F63" s="34"/>
      <c r="G63" s="24"/>
      <c r="H63" s="24"/>
      <c r="I63" s="87" t="s">
        <v>154</v>
      </c>
      <c r="J63" s="87"/>
      <c r="K63" s="34"/>
      <c r="L63" s="34"/>
    </row>
    <row r="64" spans="2:12" s="7" customFormat="1" ht="12" x14ac:dyDescent="0.3">
      <c r="B64" s="30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s="7" customFormat="1" ht="12" x14ac:dyDescent="0.3">
      <c r="B65" s="30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s="7" customFormat="1" ht="12" x14ac:dyDescent="0.3">
      <c r="B66" s="29" t="s">
        <v>167</v>
      </c>
      <c r="C66" s="26" t="s">
        <v>168</v>
      </c>
      <c r="D66" s="24"/>
      <c r="E66" s="24"/>
      <c r="F66" s="24"/>
      <c r="G66" s="24"/>
      <c r="H66" s="24"/>
      <c r="I66" s="24"/>
      <c r="J66" s="24"/>
      <c r="K66" s="24"/>
      <c r="L66" s="24"/>
    </row>
    <row r="67" spans="2:12" s="7" customFormat="1" ht="12" x14ac:dyDescent="0.3">
      <c r="B67" s="29"/>
      <c r="C67" s="26"/>
      <c r="D67" s="24"/>
      <c r="E67" s="24"/>
      <c r="F67" s="24"/>
      <c r="G67" s="24"/>
      <c r="H67" s="24"/>
      <c r="I67" s="24"/>
      <c r="J67" s="24"/>
      <c r="K67" s="24"/>
      <c r="L67" s="24"/>
    </row>
    <row r="68" spans="2:12" s="7" customFormat="1" ht="12" x14ac:dyDescent="0.3">
      <c r="B68" s="29"/>
      <c r="C68" s="26"/>
      <c r="D68" s="24"/>
      <c r="E68" s="27" t="s">
        <v>6</v>
      </c>
      <c r="F68" s="27" t="s">
        <v>11</v>
      </c>
      <c r="G68" s="24"/>
      <c r="H68" s="24"/>
      <c r="I68" s="24"/>
      <c r="J68" s="24"/>
      <c r="K68" s="24"/>
      <c r="L68" s="24"/>
    </row>
    <row r="69" spans="2:12" s="7" customFormat="1" ht="12" x14ac:dyDescent="0.3">
      <c r="B69" s="30"/>
      <c r="C69" s="81" t="s">
        <v>34</v>
      </c>
      <c r="D69" s="81"/>
      <c r="E69" s="32"/>
      <c r="F69" s="32"/>
      <c r="G69" s="24"/>
      <c r="H69" s="24"/>
      <c r="I69" s="24"/>
      <c r="J69" s="24"/>
      <c r="K69" s="24"/>
      <c r="L69" s="24"/>
    </row>
    <row r="70" spans="2:12" s="7" customFormat="1" ht="12" x14ac:dyDescent="0.3">
      <c r="B70" s="30"/>
      <c r="C70" s="81" t="s">
        <v>29</v>
      </c>
      <c r="D70" s="81"/>
      <c r="E70" s="32"/>
      <c r="F70" s="32"/>
      <c r="G70" s="24"/>
      <c r="H70" s="24"/>
      <c r="I70" s="24"/>
      <c r="J70" s="24"/>
      <c r="K70" s="24"/>
      <c r="L70" s="24"/>
    </row>
    <row r="71" spans="2:12" s="7" customFormat="1" ht="12" x14ac:dyDescent="0.3">
      <c r="B71" s="30"/>
      <c r="C71" s="81" t="s">
        <v>51</v>
      </c>
      <c r="D71" s="81"/>
      <c r="E71" s="32"/>
      <c r="F71" s="32"/>
      <c r="G71" s="24"/>
      <c r="H71" s="24"/>
      <c r="I71" s="24"/>
      <c r="J71" s="24"/>
      <c r="K71" s="24"/>
      <c r="L71" s="24"/>
    </row>
    <row r="72" spans="2:12" s="7" customFormat="1" ht="12" x14ac:dyDescent="0.3">
      <c r="B72" s="30"/>
      <c r="C72" s="81" t="s">
        <v>47</v>
      </c>
      <c r="D72" s="81"/>
      <c r="E72" s="32"/>
      <c r="F72" s="32"/>
      <c r="G72" s="24"/>
      <c r="H72" s="24"/>
      <c r="I72" s="24"/>
      <c r="J72" s="24"/>
      <c r="K72" s="24"/>
      <c r="L72" s="24"/>
    </row>
    <row r="73" spans="2:12" s="7" customFormat="1" ht="12" x14ac:dyDescent="0.3">
      <c r="B73" s="30"/>
      <c r="C73" s="82" t="s">
        <v>40</v>
      </c>
      <c r="D73" s="82"/>
      <c r="E73" s="33"/>
      <c r="F73" s="33"/>
      <c r="G73" s="24"/>
      <c r="H73" s="24"/>
      <c r="I73" s="24"/>
      <c r="J73" s="24"/>
      <c r="K73" s="24"/>
      <c r="L73" s="24"/>
    </row>
    <row r="74" spans="2:12" s="7" customFormat="1" ht="12" x14ac:dyDescent="0.3">
      <c r="B74" s="30"/>
      <c r="C74" s="83" t="s">
        <v>154</v>
      </c>
      <c r="D74" s="83"/>
      <c r="E74" s="34"/>
      <c r="F74" s="34"/>
      <c r="G74" s="24"/>
      <c r="H74" s="24"/>
      <c r="I74" s="24"/>
      <c r="J74" s="24"/>
      <c r="K74" s="24"/>
      <c r="L74" s="24"/>
    </row>
    <row r="75" spans="2:12" s="7" customFormat="1" ht="12" x14ac:dyDescent="0.3">
      <c r="B75" s="30"/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2:12" s="7" customFormat="1" ht="12" x14ac:dyDescent="0.3"/>
    <row r="77" spans="2:12" s="7" customFormat="1" ht="12" x14ac:dyDescent="0.3"/>
    <row r="78" spans="2:12" s="7" customFormat="1" ht="12" x14ac:dyDescent="0.3"/>
    <row r="79" spans="2:12" s="7" customFormat="1" ht="12" x14ac:dyDescent="0.3"/>
    <row r="80" spans="2:12" s="7" customFormat="1" ht="12" x14ac:dyDescent="0.3"/>
    <row r="81" s="7" customFormat="1" ht="12" x14ac:dyDescent="0.3"/>
    <row r="82" s="7" customFormat="1" ht="12" x14ac:dyDescent="0.3"/>
    <row r="83" s="7" customFormat="1" ht="12" x14ac:dyDescent="0.3"/>
    <row r="84" s="7" customFormat="1" ht="12" x14ac:dyDescent="0.3"/>
    <row r="85" s="7" customFormat="1" ht="12" x14ac:dyDescent="0.3"/>
    <row r="86" s="7" customFormat="1" ht="12" x14ac:dyDescent="0.3"/>
    <row r="87" s="7" customFormat="1" ht="12" x14ac:dyDescent="0.3"/>
    <row r="88" s="7" customFormat="1" ht="12" x14ac:dyDescent="0.3"/>
  </sheetData>
  <mergeCells count="57">
    <mergeCell ref="C72:D72"/>
    <mergeCell ref="C73:D73"/>
    <mergeCell ref="C74:D74"/>
    <mergeCell ref="C63:D63"/>
    <mergeCell ref="I63:J63"/>
    <mergeCell ref="C71:D71"/>
    <mergeCell ref="C69:D69"/>
    <mergeCell ref="C70:D70"/>
    <mergeCell ref="C60:D60"/>
    <mergeCell ref="I60:J60"/>
    <mergeCell ref="C61:D61"/>
    <mergeCell ref="I61:J61"/>
    <mergeCell ref="C62:D62"/>
    <mergeCell ref="I62:J62"/>
    <mergeCell ref="C53:D53"/>
    <mergeCell ref="I53:J53"/>
    <mergeCell ref="C58:D58"/>
    <mergeCell ref="I58:J58"/>
    <mergeCell ref="C59:D59"/>
    <mergeCell ref="I59:J59"/>
    <mergeCell ref="C50:D50"/>
    <mergeCell ref="I50:J50"/>
    <mergeCell ref="C51:D51"/>
    <mergeCell ref="I51:J51"/>
    <mergeCell ref="C52:D52"/>
    <mergeCell ref="I52:J52"/>
    <mergeCell ref="C47:D47"/>
    <mergeCell ref="I47:J47"/>
    <mergeCell ref="C48:D48"/>
    <mergeCell ref="I48:J48"/>
    <mergeCell ref="C49:D49"/>
    <mergeCell ref="I49:J49"/>
    <mergeCell ref="C44:D44"/>
    <mergeCell ref="I44:J44"/>
    <mergeCell ref="C45:D45"/>
    <mergeCell ref="I45:J45"/>
    <mergeCell ref="C46:D46"/>
    <mergeCell ref="I46:J46"/>
    <mergeCell ref="C43:D43"/>
    <mergeCell ref="I43:J43"/>
    <mergeCell ref="C26:D26"/>
    <mergeCell ref="C27:D27"/>
    <mergeCell ref="C32:D32"/>
    <mergeCell ref="C33:D33"/>
    <mergeCell ref="C34:D34"/>
    <mergeCell ref="C39:D39"/>
    <mergeCell ref="I39:J39"/>
    <mergeCell ref="C41:D41"/>
    <mergeCell ref="I41:J41"/>
    <mergeCell ref="C42:D42"/>
    <mergeCell ref="I42:J42"/>
    <mergeCell ref="C25:D25"/>
    <mergeCell ref="C12:D12"/>
    <mergeCell ref="C13:D13"/>
    <mergeCell ref="C18:D18"/>
    <mergeCell ref="C19:D19"/>
    <mergeCell ref="C20:D20"/>
  </mergeCells>
  <pageMargins left="0.7" right="0.7" top="0.75" bottom="0.75" header="0.3" footer="0.3"/>
  <pageSetup scale="80" orientation="landscape" r:id="rId1"/>
  <ignoredErrors>
    <ignoredError sqref="B7:B10 B15:B64 H36 H55 B65:B7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5"/>
  <sheetViews>
    <sheetView showGridLines="0" zoomScale="120" zoomScaleNormal="120" workbookViewId="0"/>
  </sheetViews>
  <sheetFormatPr baseColWidth="10" defaultRowHeight="12" x14ac:dyDescent="0.3"/>
  <cols>
    <col min="1" max="1" width="6.453125" style="8" bestFit="1" customWidth="1"/>
    <col min="2" max="2" width="30.81640625" style="8" bestFit="1" customWidth="1"/>
    <col min="3" max="3" width="9.54296875" style="8" bestFit="1" customWidth="1"/>
    <col min="4" max="4" width="8.81640625" style="8" bestFit="1" customWidth="1"/>
    <col min="5" max="5" width="4.453125" style="8" bestFit="1" customWidth="1"/>
    <col min="6" max="6" width="6.453125" style="8" bestFit="1" customWidth="1"/>
    <col min="7" max="7" width="4.7265625" style="8" bestFit="1" customWidth="1"/>
    <col min="8" max="8" width="13.81640625" style="8" bestFit="1" customWidth="1"/>
    <col min="9" max="9" width="12.453125" style="8" bestFit="1" customWidth="1"/>
    <col min="10" max="10" width="10.453125" style="8" bestFit="1" customWidth="1"/>
    <col min="11" max="11" width="6.453125" style="8" bestFit="1" customWidth="1"/>
    <col min="12" max="12" width="9.453125" style="8" bestFit="1" customWidth="1"/>
    <col min="13" max="13" width="1.7265625" style="8" customWidth="1"/>
    <col min="14" max="256" width="10.81640625" style="8"/>
    <col min="257" max="257" width="8.26953125" style="8" customWidth="1"/>
    <col min="258" max="258" width="35.7265625" style="8" customWidth="1"/>
    <col min="259" max="260" width="10.7265625" style="8" customWidth="1"/>
    <col min="261" max="261" width="4.7265625" style="8" customWidth="1"/>
    <col min="262" max="262" width="6.81640625" style="8" customWidth="1"/>
    <col min="263" max="263" width="6.7265625" style="8" customWidth="1"/>
    <col min="264" max="264" width="14.453125" style="8" customWidth="1"/>
    <col min="265" max="265" width="14.54296875" style="8" customWidth="1"/>
    <col min="266" max="266" width="12.7265625" style="8" customWidth="1"/>
    <col min="267" max="267" width="9.26953125" style="8" customWidth="1"/>
    <col min="268" max="268" width="15.7265625" style="8" customWidth="1"/>
    <col min="269" max="269" width="1.7265625" style="8" customWidth="1"/>
    <col min="270" max="512" width="10.81640625" style="8"/>
    <col min="513" max="513" width="8.26953125" style="8" customWidth="1"/>
    <col min="514" max="514" width="35.7265625" style="8" customWidth="1"/>
    <col min="515" max="516" width="10.7265625" style="8" customWidth="1"/>
    <col min="517" max="517" width="4.7265625" style="8" customWidth="1"/>
    <col min="518" max="518" width="6.81640625" style="8" customWidth="1"/>
    <col min="519" max="519" width="6.7265625" style="8" customWidth="1"/>
    <col min="520" max="520" width="14.453125" style="8" customWidth="1"/>
    <col min="521" max="521" width="14.54296875" style="8" customWidth="1"/>
    <col min="522" max="522" width="12.7265625" style="8" customWidth="1"/>
    <col min="523" max="523" width="9.26953125" style="8" customWidth="1"/>
    <col min="524" max="524" width="15.7265625" style="8" customWidth="1"/>
    <col min="525" max="525" width="1.7265625" style="8" customWidth="1"/>
    <col min="526" max="768" width="10.81640625" style="8"/>
    <col min="769" max="769" width="8.26953125" style="8" customWidth="1"/>
    <col min="770" max="770" width="35.7265625" style="8" customWidth="1"/>
    <col min="771" max="772" width="10.7265625" style="8" customWidth="1"/>
    <col min="773" max="773" width="4.7265625" style="8" customWidth="1"/>
    <col min="774" max="774" width="6.81640625" style="8" customWidth="1"/>
    <col min="775" max="775" width="6.7265625" style="8" customWidth="1"/>
    <col min="776" max="776" width="14.453125" style="8" customWidth="1"/>
    <col min="777" max="777" width="14.54296875" style="8" customWidth="1"/>
    <col min="778" max="778" width="12.7265625" style="8" customWidth="1"/>
    <col min="779" max="779" width="9.26953125" style="8" customWidth="1"/>
    <col min="780" max="780" width="15.7265625" style="8" customWidth="1"/>
    <col min="781" max="781" width="1.7265625" style="8" customWidth="1"/>
    <col min="782" max="1024" width="10.81640625" style="8"/>
    <col min="1025" max="1025" width="8.26953125" style="8" customWidth="1"/>
    <col min="1026" max="1026" width="35.7265625" style="8" customWidth="1"/>
    <col min="1027" max="1028" width="10.7265625" style="8" customWidth="1"/>
    <col min="1029" max="1029" width="4.7265625" style="8" customWidth="1"/>
    <col min="1030" max="1030" width="6.81640625" style="8" customWidth="1"/>
    <col min="1031" max="1031" width="6.7265625" style="8" customWidth="1"/>
    <col min="1032" max="1032" width="14.453125" style="8" customWidth="1"/>
    <col min="1033" max="1033" width="14.54296875" style="8" customWidth="1"/>
    <col min="1034" max="1034" width="12.7265625" style="8" customWidth="1"/>
    <col min="1035" max="1035" width="9.26953125" style="8" customWidth="1"/>
    <col min="1036" max="1036" width="15.7265625" style="8" customWidth="1"/>
    <col min="1037" max="1037" width="1.7265625" style="8" customWidth="1"/>
    <col min="1038" max="1280" width="10.81640625" style="8"/>
    <col min="1281" max="1281" width="8.26953125" style="8" customWidth="1"/>
    <col min="1282" max="1282" width="35.7265625" style="8" customWidth="1"/>
    <col min="1283" max="1284" width="10.7265625" style="8" customWidth="1"/>
    <col min="1285" max="1285" width="4.7265625" style="8" customWidth="1"/>
    <col min="1286" max="1286" width="6.81640625" style="8" customWidth="1"/>
    <col min="1287" max="1287" width="6.7265625" style="8" customWidth="1"/>
    <col min="1288" max="1288" width="14.453125" style="8" customWidth="1"/>
    <col min="1289" max="1289" width="14.54296875" style="8" customWidth="1"/>
    <col min="1290" max="1290" width="12.7265625" style="8" customWidth="1"/>
    <col min="1291" max="1291" width="9.26953125" style="8" customWidth="1"/>
    <col min="1292" max="1292" width="15.7265625" style="8" customWidth="1"/>
    <col min="1293" max="1293" width="1.7265625" style="8" customWidth="1"/>
    <col min="1294" max="1536" width="10.81640625" style="8"/>
    <col min="1537" max="1537" width="8.26953125" style="8" customWidth="1"/>
    <col min="1538" max="1538" width="35.7265625" style="8" customWidth="1"/>
    <col min="1539" max="1540" width="10.7265625" style="8" customWidth="1"/>
    <col min="1541" max="1541" width="4.7265625" style="8" customWidth="1"/>
    <col min="1542" max="1542" width="6.81640625" style="8" customWidth="1"/>
    <col min="1543" max="1543" width="6.7265625" style="8" customWidth="1"/>
    <col min="1544" max="1544" width="14.453125" style="8" customWidth="1"/>
    <col min="1545" max="1545" width="14.54296875" style="8" customWidth="1"/>
    <col min="1546" max="1546" width="12.7265625" style="8" customWidth="1"/>
    <col min="1547" max="1547" width="9.26953125" style="8" customWidth="1"/>
    <col min="1548" max="1548" width="15.7265625" style="8" customWidth="1"/>
    <col min="1549" max="1549" width="1.7265625" style="8" customWidth="1"/>
    <col min="1550" max="1792" width="10.81640625" style="8"/>
    <col min="1793" max="1793" width="8.26953125" style="8" customWidth="1"/>
    <col min="1794" max="1794" width="35.7265625" style="8" customWidth="1"/>
    <col min="1795" max="1796" width="10.7265625" style="8" customWidth="1"/>
    <col min="1797" max="1797" width="4.7265625" style="8" customWidth="1"/>
    <col min="1798" max="1798" width="6.81640625" style="8" customWidth="1"/>
    <col min="1799" max="1799" width="6.7265625" style="8" customWidth="1"/>
    <col min="1800" max="1800" width="14.453125" style="8" customWidth="1"/>
    <col min="1801" max="1801" width="14.54296875" style="8" customWidth="1"/>
    <col min="1802" max="1802" width="12.7265625" style="8" customWidth="1"/>
    <col min="1803" max="1803" width="9.26953125" style="8" customWidth="1"/>
    <col min="1804" max="1804" width="15.7265625" style="8" customWidth="1"/>
    <col min="1805" max="1805" width="1.7265625" style="8" customWidth="1"/>
    <col min="1806" max="2048" width="10.81640625" style="8"/>
    <col min="2049" max="2049" width="8.26953125" style="8" customWidth="1"/>
    <col min="2050" max="2050" width="35.7265625" style="8" customWidth="1"/>
    <col min="2051" max="2052" width="10.7265625" style="8" customWidth="1"/>
    <col min="2053" max="2053" width="4.7265625" style="8" customWidth="1"/>
    <col min="2054" max="2054" width="6.81640625" style="8" customWidth="1"/>
    <col min="2055" max="2055" width="6.7265625" style="8" customWidth="1"/>
    <col min="2056" max="2056" width="14.453125" style="8" customWidth="1"/>
    <col min="2057" max="2057" width="14.54296875" style="8" customWidth="1"/>
    <col min="2058" max="2058" width="12.7265625" style="8" customWidth="1"/>
    <col min="2059" max="2059" width="9.26953125" style="8" customWidth="1"/>
    <col min="2060" max="2060" width="15.7265625" style="8" customWidth="1"/>
    <col min="2061" max="2061" width="1.7265625" style="8" customWidth="1"/>
    <col min="2062" max="2304" width="10.81640625" style="8"/>
    <col min="2305" max="2305" width="8.26953125" style="8" customWidth="1"/>
    <col min="2306" max="2306" width="35.7265625" style="8" customWidth="1"/>
    <col min="2307" max="2308" width="10.7265625" style="8" customWidth="1"/>
    <col min="2309" max="2309" width="4.7265625" style="8" customWidth="1"/>
    <col min="2310" max="2310" width="6.81640625" style="8" customWidth="1"/>
    <col min="2311" max="2311" width="6.7265625" style="8" customWidth="1"/>
    <col min="2312" max="2312" width="14.453125" style="8" customWidth="1"/>
    <col min="2313" max="2313" width="14.54296875" style="8" customWidth="1"/>
    <col min="2314" max="2314" width="12.7265625" style="8" customWidth="1"/>
    <col min="2315" max="2315" width="9.26953125" style="8" customWidth="1"/>
    <col min="2316" max="2316" width="15.7265625" style="8" customWidth="1"/>
    <col min="2317" max="2317" width="1.7265625" style="8" customWidth="1"/>
    <col min="2318" max="2560" width="10.81640625" style="8"/>
    <col min="2561" max="2561" width="8.26953125" style="8" customWidth="1"/>
    <col min="2562" max="2562" width="35.7265625" style="8" customWidth="1"/>
    <col min="2563" max="2564" width="10.7265625" style="8" customWidth="1"/>
    <col min="2565" max="2565" width="4.7265625" style="8" customWidth="1"/>
    <col min="2566" max="2566" width="6.81640625" style="8" customWidth="1"/>
    <col min="2567" max="2567" width="6.7265625" style="8" customWidth="1"/>
    <col min="2568" max="2568" width="14.453125" style="8" customWidth="1"/>
    <col min="2569" max="2569" width="14.54296875" style="8" customWidth="1"/>
    <col min="2570" max="2570" width="12.7265625" style="8" customWidth="1"/>
    <col min="2571" max="2571" width="9.26953125" style="8" customWidth="1"/>
    <col min="2572" max="2572" width="15.7265625" style="8" customWidth="1"/>
    <col min="2573" max="2573" width="1.7265625" style="8" customWidth="1"/>
    <col min="2574" max="2816" width="10.81640625" style="8"/>
    <col min="2817" max="2817" width="8.26953125" style="8" customWidth="1"/>
    <col min="2818" max="2818" width="35.7265625" style="8" customWidth="1"/>
    <col min="2819" max="2820" width="10.7265625" style="8" customWidth="1"/>
    <col min="2821" max="2821" width="4.7265625" style="8" customWidth="1"/>
    <col min="2822" max="2822" width="6.81640625" style="8" customWidth="1"/>
    <col min="2823" max="2823" width="6.7265625" style="8" customWidth="1"/>
    <col min="2824" max="2824" width="14.453125" style="8" customWidth="1"/>
    <col min="2825" max="2825" width="14.54296875" style="8" customWidth="1"/>
    <col min="2826" max="2826" width="12.7265625" style="8" customWidth="1"/>
    <col min="2827" max="2827" width="9.26953125" style="8" customWidth="1"/>
    <col min="2828" max="2828" width="15.7265625" style="8" customWidth="1"/>
    <col min="2829" max="2829" width="1.7265625" style="8" customWidth="1"/>
    <col min="2830" max="3072" width="10.81640625" style="8"/>
    <col min="3073" max="3073" width="8.26953125" style="8" customWidth="1"/>
    <col min="3074" max="3074" width="35.7265625" style="8" customWidth="1"/>
    <col min="3075" max="3076" width="10.7265625" style="8" customWidth="1"/>
    <col min="3077" max="3077" width="4.7265625" style="8" customWidth="1"/>
    <col min="3078" max="3078" width="6.81640625" style="8" customWidth="1"/>
    <col min="3079" max="3079" width="6.7265625" style="8" customWidth="1"/>
    <col min="3080" max="3080" width="14.453125" style="8" customWidth="1"/>
    <col min="3081" max="3081" width="14.54296875" style="8" customWidth="1"/>
    <col min="3082" max="3082" width="12.7265625" style="8" customWidth="1"/>
    <col min="3083" max="3083" width="9.26953125" style="8" customWidth="1"/>
    <col min="3084" max="3084" width="15.7265625" style="8" customWidth="1"/>
    <col min="3085" max="3085" width="1.7265625" style="8" customWidth="1"/>
    <col min="3086" max="3328" width="10.81640625" style="8"/>
    <col min="3329" max="3329" width="8.26953125" style="8" customWidth="1"/>
    <col min="3330" max="3330" width="35.7265625" style="8" customWidth="1"/>
    <col min="3331" max="3332" width="10.7265625" style="8" customWidth="1"/>
    <col min="3333" max="3333" width="4.7265625" style="8" customWidth="1"/>
    <col min="3334" max="3334" width="6.81640625" style="8" customWidth="1"/>
    <col min="3335" max="3335" width="6.7265625" style="8" customWidth="1"/>
    <col min="3336" max="3336" width="14.453125" style="8" customWidth="1"/>
    <col min="3337" max="3337" width="14.54296875" style="8" customWidth="1"/>
    <col min="3338" max="3338" width="12.7265625" style="8" customWidth="1"/>
    <col min="3339" max="3339" width="9.26953125" style="8" customWidth="1"/>
    <col min="3340" max="3340" width="15.7265625" style="8" customWidth="1"/>
    <col min="3341" max="3341" width="1.7265625" style="8" customWidth="1"/>
    <col min="3342" max="3584" width="10.81640625" style="8"/>
    <col min="3585" max="3585" width="8.26953125" style="8" customWidth="1"/>
    <col min="3586" max="3586" width="35.7265625" style="8" customWidth="1"/>
    <col min="3587" max="3588" width="10.7265625" style="8" customWidth="1"/>
    <col min="3589" max="3589" width="4.7265625" style="8" customWidth="1"/>
    <col min="3590" max="3590" width="6.81640625" style="8" customWidth="1"/>
    <col min="3591" max="3591" width="6.7265625" style="8" customWidth="1"/>
    <col min="3592" max="3592" width="14.453125" style="8" customWidth="1"/>
    <col min="3593" max="3593" width="14.54296875" style="8" customWidth="1"/>
    <col min="3594" max="3594" width="12.7265625" style="8" customWidth="1"/>
    <col min="3595" max="3595" width="9.26953125" style="8" customWidth="1"/>
    <col min="3596" max="3596" width="15.7265625" style="8" customWidth="1"/>
    <col min="3597" max="3597" width="1.7265625" style="8" customWidth="1"/>
    <col min="3598" max="3840" width="10.81640625" style="8"/>
    <col min="3841" max="3841" width="8.26953125" style="8" customWidth="1"/>
    <col min="3842" max="3842" width="35.7265625" style="8" customWidth="1"/>
    <col min="3843" max="3844" width="10.7265625" style="8" customWidth="1"/>
    <col min="3845" max="3845" width="4.7265625" style="8" customWidth="1"/>
    <col min="3846" max="3846" width="6.81640625" style="8" customWidth="1"/>
    <col min="3847" max="3847" width="6.7265625" style="8" customWidth="1"/>
    <col min="3848" max="3848" width="14.453125" style="8" customWidth="1"/>
    <col min="3849" max="3849" width="14.54296875" style="8" customWidth="1"/>
    <col min="3850" max="3850" width="12.7265625" style="8" customWidth="1"/>
    <col min="3851" max="3851" width="9.26953125" style="8" customWidth="1"/>
    <col min="3852" max="3852" width="15.7265625" style="8" customWidth="1"/>
    <col min="3853" max="3853" width="1.7265625" style="8" customWidth="1"/>
    <col min="3854" max="4096" width="10.81640625" style="8"/>
    <col min="4097" max="4097" width="8.26953125" style="8" customWidth="1"/>
    <col min="4098" max="4098" width="35.7265625" style="8" customWidth="1"/>
    <col min="4099" max="4100" width="10.7265625" style="8" customWidth="1"/>
    <col min="4101" max="4101" width="4.7265625" style="8" customWidth="1"/>
    <col min="4102" max="4102" width="6.81640625" style="8" customWidth="1"/>
    <col min="4103" max="4103" width="6.7265625" style="8" customWidth="1"/>
    <col min="4104" max="4104" width="14.453125" style="8" customWidth="1"/>
    <col min="4105" max="4105" width="14.54296875" style="8" customWidth="1"/>
    <col min="4106" max="4106" width="12.7265625" style="8" customWidth="1"/>
    <col min="4107" max="4107" width="9.26953125" style="8" customWidth="1"/>
    <col min="4108" max="4108" width="15.7265625" style="8" customWidth="1"/>
    <col min="4109" max="4109" width="1.7265625" style="8" customWidth="1"/>
    <col min="4110" max="4352" width="10.81640625" style="8"/>
    <col min="4353" max="4353" width="8.26953125" style="8" customWidth="1"/>
    <col min="4354" max="4354" width="35.7265625" style="8" customWidth="1"/>
    <col min="4355" max="4356" width="10.7265625" style="8" customWidth="1"/>
    <col min="4357" max="4357" width="4.7265625" style="8" customWidth="1"/>
    <col min="4358" max="4358" width="6.81640625" style="8" customWidth="1"/>
    <col min="4359" max="4359" width="6.7265625" style="8" customWidth="1"/>
    <col min="4360" max="4360" width="14.453125" style="8" customWidth="1"/>
    <col min="4361" max="4361" width="14.54296875" style="8" customWidth="1"/>
    <col min="4362" max="4362" width="12.7265625" style="8" customWidth="1"/>
    <col min="4363" max="4363" width="9.26953125" style="8" customWidth="1"/>
    <col min="4364" max="4364" width="15.7265625" style="8" customWidth="1"/>
    <col min="4365" max="4365" width="1.7265625" style="8" customWidth="1"/>
    <col min="4366" max="4608" width="10.81640625" style="8"/>
    <col min="4609" max="4609" width="8.26953125" style="8" customWidth="1"/>
    <col min="4610" max="4610" width="35.7265625" style="8" customWidth="1"/>
    <col min="4611" max="4612" width="10.7265625" style="8" customWidth="1"/>
    <col min="4613" max="4613" width="4.7265625" style="8" customWidth="1"/>
    <col min="4614" max="4614" width="6.81640625" style="8" customWidth="1"/>
    <col min="4615" max="4615" width="6.7265625" style="8" customWidth="1"/>
    <col min="4616" max="4616" width="14.453125" style="8" customWidth="1"/>
    <col min="4617" max="4617" width="14.54296875" style="8" customWidth="1"/>
    <col min="4618" max="4618" width="12.7265625" style="8" customWidth="1"/>
    <col min="4619" max="4619" width="9.26953125" style="8" customWidth="1"/>
    <col min="4620" max="4620" width="15.7265625" style="8" customWidth="1"/>
    <col min="4621" max="4621" width="1.7265625" style="8" customWidth="1"/>
    <col min="4622" max="4864" width="10.81640625" style="8"/>
    <col min="4865" max="4865" width="8.26953125" style="8" customWidth="1"/>
    <col min="4866" max="4866" width="35.7265625" style="8" customWidth="1"/>
    <col min="4867" max="4868" width="10.7265625" style="8" customWidth="1"/>
    <col min="4869" max="4869" width="4.7265625" style="8" customWidth="1"/>
    <col min="4870" max="4870" width="6.81640625" style="8" customWidth="1"/>
    <col min="4871" max="4871" width="6.7265625" style="8" customWidth="1"/>
    <col min="4872" max="4872" width="14.453125" style="8" customWidth="1"/>
    <col min="4873" max="4873" width="14.54296875" style="8" customWidth="1"/>
    <col min="4874" max="4874" width="12.7265625" style="8" customWidth="1"/>
    <col min="4875" max="4875" width="9.26953125" style="8" customWidth="1"/>
    <col min="4876" max="4876" width="15.7265625" style="8" customWidth="1"/>
    <col min="4877" max="4877" width="1.7265625" style="8" customWidth="1"/>
    <col min="4878" max="5120" width="10.81640625" style="8"/>
    <col min="5121" max="5121" width="8.26953125" style="8" customWidth="1"/>
    <col min="5122" max="5122" width="35.7265625" style="8" customWidth="1"/>
    <col min="5123" max="5124" width="10.7265625" style="8" customWidth="1"/>
    <col min="5125" max="5125" width="4.7265625" style="8" customWidth="1"/>
    <col min="5126" max="5126" width="6.81640625" style="8" customWidth="1"/>
    <col min="5127" max="5127" width="6.7265625" style="8" customWidth="1"/>
    <col min="5128" max="5128" width="14.453125" style="8" customWidth="1"/>
    <col min="5129" max="5129" width="14.54296875" style="8" customWidth="1"/>
    <col min="5130" max="5130" width="12.7265625" style="8" customWidth="1"/>
    <col min="5131" max="5131" width="9.26953125" style="8" customWidth="1"/>
    <col min="5132" max="5132" width="15.7265625" style="8" customWidth="1"/>
    <col min="5133" max="5133" width="1.7265625" style="8" customWidth="1"/>
    <col min="5134" max="5376" width="10.81640625" style="8"/>
    <col min="5377" max="5377" width="8.26953125" style="8" customWidth="1"/>
    <col min="5378" max="5378" width="35.7265625" style="8" customWidth="1"/>
    <col min="5379" max="5380" width="10.7265625" style="8" customWidth="1"/>
    <col min="5381" max="5381" width="4.7265625" style="8" customWidth="1"/>
    <col min="5382" max="5382" width="6.81640625" style="8" customWidth="1"/>
    <col min="5383" max="5383" width="6.7265625" style="8" customWidth="1"/>
    <col min="5384" max="5384" width="14.453125" style="8" customWidth="1"/>
    <col min="5385" max="5385" width="14.54296875" style="8" customWidth="1"/>
    <col min="5386" max="5386" width="12.7265625" style="8" customWidth="1"/>
    <col min="5387" max="5387" width="9.26953125" style="8" customWidth="1"/>
    <col min="5388" max="5388" width="15.7265625" style="8" customWidth="1"/>
    <col min="5389" max="5389" width="1.7265625" style="8" customWidth="1"/>
    <col min="5390" max="5632" width="10.81640625" style="8"/>
    <col min="5633" max="5633" width="8.26953125" style="8" customWidth="1"/>
    <col min="5634" max="5634" width="35.7265625" style="8" customWidth="1"/>
    <col min="5635" max="5636" width="10.7265625" style="8" customWidth="1"/>
    <col min="5637" max="5637" width="4.7265625" style="8" customWidth="1"/>
    <col min="5638" max="5638" width="6.81640625" style="8" customWidth="1"/>
    <col min="5639" max="5639" width="6.7265625" style="8" customWidth="1"/>
    <col min="5640" max="5640" width="14.453125" style="8" customWidth="1"/>
    <col min="5641" max="5641" width="14.54296875" style="8" customWidth="1"/>
    <col min="5642" max="5642" width="12.7265625" style="8" customWidth="1"/>
    <col min="5643" max="5643" width="9.26953125" style="8" customWidth="1"/>
    <col min="5644" max="5644" width="15.7265625" style="8" customWidth="1"/>
    <col min="5645" max="5645" width="1.7265625" style="8" customWidth="1"/>
    <col min="5646" max="5888" width="10.81640625" style="8"/>
    <col min="5889" max="5889" width="8.26953125" style="8" customWidth="1"/>
    <col min="5890" max="5890" width="35.7265625" style="8" customWidth="1"/>
    <col min="5891" max="5892" width="10.7265625" style="8" customWidth="1"/>
    <col min="5893" max="5893" width="4.7265625" style="8" customWidth="1"/>
    <col min="5894" max="5894" width="6.81640625" style="8" customWidth="1"/>
    <col min="5895" max="5895" width="6.7265625" style="8" customWidth="1"/>
    <col min="5896" max="5896" width="14.453125" style="8" customWidth="1"/>
    <col min="5897" max="5897" width="14.54296875" style="8" customWidth="1"/>
    <col min="5898" max="5898" width="12.7265625" style="8" customWidth="1"/>
    <col min="5899" max="5899" width="9.26953125" style="8" customWidth="1"/>
    <col min="5900" max="5900" width="15.7265625" style="8" customWidth="1"/>
    <col min="5901" max="5901" width="1.7265625" style="8" customWidth="1"/>
    <col min="5902" max="6144" width="10.81640625" style="8"/>
    <col min="6145" max="6145" width="8.26953125" style="8" customWidth="1"/>
    <col min="6146" max="6146" width="35.7265625" style="8" customWidth="1"/>
    <col min="6147" max="6148" width="10.7265625" style="8" customWidth="1"/>
    <col min="6149" max="6149" width="4.7265625" style="8" customWidth="1"/>
    <col min="6150" max="6150" width="6.81640625" style="8" customWidth="1"/>
    <col min="6151" max="6151" width="6.7265625" style="8" customWidth="1"/>
    <col min="6152" max="6152" width="14.453125" style="8" customWidth="1"/>
    <col min="6153" max="6153" width="14.54296875" style="8" customWidth="1"/>
    <col min="6154" max="6154" width="12.7265625" style="8" customWidth="1"/>
    <col min="6155" max="6155" width="9.26953125" style="8" customWidth="1"/>
    <col min="6156" max="6156" width="15.7265625" style="8" customWidth="1"/>
    <col min="6157" max="6157" width="1.7265625" style="8" customWidth="1"/>
    <col min="6158" max="6400" width="10.81640625" style="8"/>
    <col min="6401" max="6401" width="8.26953125" style="8" customWidth="1"/>
    <col min="6402" max="6402" width="35.7265625" style="8" customWidth="1"/>
    <col min="6403" max="6404" width="10.7265625" style="8" customWidth="1"/>
    <col min="6405" max="6405" width="4.7265625" style="8" customWidth="1"/>
    <col min="6406" max="6406" width="6.81640625" style="8" customWidth="1"/>
    <col min="6407" max="6407" width="6.7265625" style="8" customWidth="1"/>
    <col min="6408" max="6408" width="14.453125" style="8" customWidth="1"/>
    <col min="6409" max="6409" width="14.54296875" style="8" customWidth="1"/>
    <col min="6410" max="6410" width="12.7265625" style="8" customWidth="1"/>
    <col min="6411" max="6411" width="9.26953125" style="8" customWidth="1"/>
    <col min="6412" max="6412" width="15.7265625" style="8" customWidth="1"/>
    <col min="6413" max="6413" width="1.7265625" style="8" customWidth="1"/>
    <col min="6414" max="6656" width="10.81640625" style="8"/>
    <col min="6657" max="6657" width="8.26953125" style="8" customWidth="1"/>
    <col min="6658" max="6658" width="35.7265625" style="8" customWidth="1"/>
    <col min="6659" max="6660" width="10.7265625" style="8" customWidth="1"/>
    <col min="6661" max="6661" width="4.7265625" style="8" customWidth="1"/>
    <col min="6662" max="6662" width="6.81640625" style="8" customWidth="1"/>
    <col min="6663" max="6663" width="6.7265625" style="8" customWidth="1"/>
    <col min="6664" max="6664" width="14.453125" style="8" customWidth="1"/>
    <col min="6665" max="6665" width="14.54296875" style="8" customWidth="1"/>
    <col min="6666" max="6666" width="12.7265625" style="8" customWidth="1"/>
    <col min="6667" max="6667" width="9.26953125" style="8" customWidth="1"/>
    <col min="6668" max="6668" width="15.7265625" style="8" customWidth="1"/>
    <col min="6669" max="6669" width="1.7265625" style="8" customWidth="1"/>
    <col min="6670" max="6912" width="10.81640625" style="8"/>
    <col min="6913" max="6913" width="8.26953125" style="8" customWidth="1"/>
    <col min="6914" max="6914" width="35.7265625" style="8" customWidth="1"/>
    <col min="6915" max="6916" width="10.7265625" style="8" customWidth="1"/>
    <col min="6917" max="6917" width="4.7265625" style="8" customWidth="1"/>
    <col min="6918" max="6918" width="6.81640625" style="8" customWidth="1"/>
    <col min="6919" max="6919" width="6.7265625" style="8" customWidth="1"/>
    <col min="6920" max="6920" width="14.453125" style="8" customWidth="1"/>
    <col min="6921" max="6921" width="14.54296875" style="8" customWidth="1"/>
    <col min="6922" max="6922" width="12.7265625" style="8" customWidth="1"/>
    <col min="6923" max="6923" width="9.26953125" style="8" customWidth="1"/>
    <col min="6924" max="6924" width="15.7265625" style="8" customWidth="1"/>
    <col min="6925" max="6925" width="1.7265625" style="8" customWidth="1"/>
    <col min="6926" max="7168" width="10.81640625" style="8"/>
    <col min="7169" max="7169" width="8.26953125" style="8" customWidth="1"/>
    <col min="7170" max="7170" width="35.7265625" style="8" customWidth="1"/>
    <col min="7171" max="7172" width="10.7265625" style="8" customWidth="1"/>
    <col min="7173" max="7173" width="4.7265625" style="8" customWidth="1"/>
    <col min="7174" max="7174" width="6.81640625" style="8" customWidth="1"/>
    <col min="7175" max="7175" width="6.7265625" style="8" customWidth="1"/>
    <col min="7176" max="7176" width="14.453125" style="8" customWidth="1"/>
    <col min="7177" max="7177" width="14.54296875" style="8" customWidth="1"/>
    <col min="7178" max="7178" width="12.7265625" style="8" customWidth="1"/>
    <col min="7179" max="7179" width="9.26953125" style="8" customWidth="1"/>
    <col min="7180" max="7180" width="15.7265625" style="8" customWidth="1"/>
    <col min="7181" max="7181" width="1.7265625" style="8" customWidth="1"/>
    <col min="7182" max="7424" width="10.81640625" style="8"/>
    <col min="7425" max="7425" width="8.26953125" style="8" customWidth="1"/>
    <col min="7426" max="7426" width="35.7265625" style="8" customWidth="1"/>
    <col min="7427" max="7428" width="10.7265625" style="8" customWidth="1"/>
    <col min="7429" max="7429" width="4.7265625" style="8" customWidth="1"/>
    <col min="7430" max="7430" width="6.81640625" style="8" customWidth="1"/>
    <col min="7431" max="7431" width="6.7265625" style="8" customWidth="1"/>
    <col min="7432" max="7432" width="14.453125" style="8" customWidth="1"/>
    <col min="7433" max="7433" width="14.54296875" style="8" customWidth="1"/>
    <col min="7434" max="7434" width="12.7265625" style="8" customWidth="1"/>
    <col min="7435" max="7435" width="9.26953125" style="8" customWidth="1"/>
    <col min="7436" max="7436" width="15.7265625" style="8" customWidth="1"/>
    <col min="7437" max="7437" width="1.7265625" style="8" customWidth="1"/>
    <col min="7438" max="7680" width="10.81640625" style="8"/>
    <col min="7681" max="7681" width="8.26953125" style="8" customWidth="1"/>
    <col min="7682" max="7682" width="35.7265625" style="8" customWidth="1"/>
    <col min="7683" max="7684" width="10.7265625" style="8" customWidth="1"/>
    <col min="7685" max="7685" width="4.7265625" style="8" customWidth="1"/>
    <col min="7686" max="7686" width="6.81640625" style="8" customWidth="1"/>
    <col min="7687" max="7687" width="6.7265625" style="8" customWidth="1"/>
    <col min="7688" max="7688" width="14.453125" style="8" customWidth="1"/>
    <col min="7689" max="7689" width="14.54296875" style="8" customWidth="1"/>
    <col min="7690" max="7690" width="12.7265625" style="8" customWidth="1"/>
    <col min="7691" max="7691" width="9.26953125" style="8" customWidth="1"/>
    <col min="7692" max="7692" width="15.7265625" style="8" customWidth="1"/>
    <col min="7693" max="7693" width="1.7265625" style="8" customWidth="1"/>
    <col min="7694" max="7936" width="10.81640625" style="8"/>
    <col min="7937" max="7937" width="8.26953125" style="8" customWidth="1"/>
    <col min="7938" max="7938" width="35.7265625" style="8" customWidth="1"/>
    <col min="7939" max="7940" width="10.7265625" style="8" customWidth="1"/>
    <col min="7941" max="7941" width="4.7265625" style="8" customWidth="1"/>
    <col min="7942" max="7942" width="6.81640625" style="8" customWidth="1"/>
    <col min="7943" max="7943" width="6.7265625" style="8" customWidth="1"/>
    <col min="7944" max="7944" width="14.453125" style="8" customWidth="1"/>
    <col min="7945" max="7945" width="14.54296875" style="8" customWidth="1"/>
    <col min="7946" max="7946" width="12.7265625" style="8" customWidth="1"/>
    <col min="7947" max="7947" width="9.26953125" style="8" customWidth="1"/>
    <col min="7948" max="7948" width="15.7265625" style="8" customWidth="1"/>
    <col min="7949" max="7949" width="1.7265625" style="8" customWidth="1"/>
    <col min="7950" max="8192" width="10.81640625" style="8"/>
    <col min="8193" max="8193" width="8.26953125" style="8" customWidth="1"/>
    <col min="8194" max="8194" width="35.7265625" style="8" customWidth="1"/>
    <col min="8195" max="8196" width="10.7265625" style="8" customWidth="1"/>
    <col min="8197" max="8197" width="4.7265625" style="8" customWidth="1"/>
    <col min="8198" max="8198" width="6.81640625" style="8" customWidth="1"/>
    <col min="8199" max="8199" width="6.7265625" style="8" customWidth="1"/>
    <col min="8200" max="8200" width="14.453125" style="8" customWidth="1"/>
    <col min="8201" max="8201" width="14.54296875" style="8" customWidth="1"/>
    <col min="8202" max="8202" width="12.7265625" style="8" customWidth="1"/>
    <col min="8203" max="8203" width="9.26953125" style="8" customWidth="1"/>
    <col min="8204" max="8204" width="15.7265625" style="8" customWidth="1"/>
    <col min="8205" max="8205" width="1.7265625" style="8" customWidth="1"/>
    <col min="8206" max="8448" width="10.81640625" style="8"/>
    <col min="8449" max="8449" width="8.26953125" style="8" customWidth="1"/>
    <col min="8450" max="8450" width="35.7265625" style="8" customWidth="1"/>
    <col min="8451" max="8452" width="10.7265625" style="8" customWidth="1"/>
    <col min="8453" max="8453" width="4.7265625" style="8" customWidth="1"/>
    <col min="8454" max="8454" width="6.81640625" style="8" customWidth="1"/>
    <col min="8455" max="8455" width="6.7265625" style="8" customWidth="1"/>
    <col min="8456" max="8456" width="14.453125" style="8" customWidth="1"/>
    <col min="8457" max="8457" width="14.54296875" style="8" customWidth="1"/>
    <col min="8458" max="8458" width="12.7265625" style="8" customWidth="1"/>
    <col min="8459" max="8459" width="9.26953125" style="8" customWidth="1"/>
    <col min="8460" max="8460" width="15.7265625" style="8" customWidth="1"/>
    <col min="8461" max="8461" width="1.7265625" style="8" customWidth="1"/>
    <col min="8462" max="8704" width="10.81640625" style="8"/>
    <col min="8705" max="8705" width="8.26953125" style="8" customWidth="1"/>
    <col min="8706" max="8706" width="35.7265625" style="8" customWidth="1"/>
    <col min="8707" max="8708" width="10.7265625" style="8" customWidth="1"/>
    <col min="8709" max="8709" width="4.7265625" style="8" customWidth="1"/>
    <col min="8710" max="8710" width="6.81640625" style="8" customWidth="1"/>
    <col min="8711" max="8711" width="6.7265625" style="8" customWidth="1"/>
    <col min="8712" max="8712" width="14.453125" style="8" customWidth="1"/>
    <col min="8713" max="8713" width="14.54296875" style="8" customWidth="1"/>
    <col min="8714" max="8714" width="12.7265625" style="8" customWidth="1"/>
    <col min="8715" max="8715" width="9.26953125" style="8" customWidth="1"/>
    <col min="8716" max="8716" width="15.7265625" style="8" customWidth="1"/>
    <col min="8717" max="8717" width="1.7265625" style="8" customWidth="1"/>
    <col min="8718" max="8960" width="10.81640625" style="8"/>
    <col min="8961" max="8961" width="8.26953125" style="8" customWidth="1"/>
    <col min="8962" max="8962" width="35.7265625" style="8" customWidth="1"/>
    <col min="8963" max="8964" width="10.7265625" style="8" customWidth="1"/>
    <col min="8965" max="8965" width="4.7265625" style="8" customWidth="1"/>
    <col min="8966" max="8966" width="6.81640625" style="8" customWidth="1"/>
    <col min="8967" max="8967" width="6.7265625" style="8" customWidth="1"/>
    <col min="8968" max="8968" width="14.453125" style="8" customWidth="1"/>
    <col min="8969" max="8969" width="14.54296875" style="8" customWidth="1"/>
    <col min="8970" max="8970" width="12.7265625" style="8" customWidth="1"/>
    <col min="8971" max="8971" width="9.26953125" style="8" customWidth="1"/>
    <col min="8972" max="8972" width="15.7265625" style="8" customWidth="1"/>
    <col min="8973" max="8973" width="1.7265625" style="8" customWidth="1"/>
    <col min="8974" max="9216" width="10.81640625" style="8"/>
    <col min="9217" max="9217" width="8.26953125" style="8" customWidth="1"/>
    <col min="9218" max="9218" width="35.7265625" style="8" customWidth="1"/>
    <col min="9219" max="9220" width="10.7265625" style="8" customWidth="1"/>
    <col min="9221" max="9221" width="4.7265625" style="8" customWidth="1"/>
    <col min="9222" max="9222" width="6.81640625" style="8" customWidth="1"/>
    <col min="9223" max="9223" width="6.7265625" style="8" customWidth="1"/>
    <col min="9224" max="9224" width="14.453125" style="8" customWidth="1"/>
    <col min="9225" max="9225" width="14.54296875" style="8" customWidth="1"/>
    <col min="9226" max="9226" width="12.7265625" style="8" customWidth="1"/>
    <col min="9227" max="9227" width="9.26953125" style="8" customWidth="1"/>
    <col min="9228" max="9228" width="15.7265625" style="8" customWidth="1"/>
    <col min="9229" max="9229" width="1.7265625" style="8" customWidth="1"/>
    <col min="9230" max="9472" width="10.81640625" style="8"/>
    <col min="9473" max="9473" width="8.26953125" style="8" customWidth="1"/>
    <col min="9474" max="9474" width="35.7265625" style="8" customWidth="1"/>
    <col min="9475" max="9476" width="10.7265625" style="8" customWidth="1"/>
    <col min="9477" max="9477" width="4.7265625" style="8" customWidth="1"/>
    <col min="9478" max="9478" width="6.81640625" style="8" customWidth="1"/>
    <col min="9479" max="9479" width="6.7265625" style="8" customWidth="1"/>
    <col min="9480" max="9480" width="14.453125" style="8" customWidth="1"/>
    <col min="9481" max="9481" width="14.54296875" style="8" customWidth="1"/>
    <col min="9482" max="9482" width="12.7265625" style="8" customWidth="1"/>
    <col min="9483" max="9483" width="9.26953125" style="8" customWidth="1"/>
    <col min="9484" max="9484" width="15.7265625" style="8" customWidth="1"/>
    <col min="9485" max="9485" width="1.7265625" style="8" customWidth="1"/>
    <col min="9486" max="9728" width="10.81640625" style="8"/>
    <col min="9729" max="9729" width="8.26953125" style="8" customWidth="1"/>
    <col min="9730" max="9730" width="35.7265625" style="8" customWidth="1"/>
    <col min="9731" max="9732" width="10.7265625" style="8" customWidth="1"/>
    <col min="9733" max="9733" width="4.7265625" style="8" customWidth="1"/>
    <col min="9734" max="9734" width="6.81640625" style="8" customWidth="1"/>
    <col min="9735" max="9735" width="6.7265625" style="8" customWidth="1"/>
    <col min="9736" max="9736" width="14.453125" style="8" customWidth="1"/>
    <col min="9737" max="9737" width="14.54296875" style="8" customWidth="1"/>
    <col min="9738" max="9738" width="12.7265625" style="8" customWidth="1"/>
    <col min="9739" max="9739" width="9.26953125" style="8" customWidth="1"/>
    <col min="9740" max="9740" width="15.7265625" style="8" customWidth="1"/>
    <col min="9741" max="9741" width="1.7265625" style="8" customWidth="1"/>
    <col min="9742" max="9984" width="10.81640625" style="8"/>
    <col min="9985" max="9985" width="8.26953125" style="8" customWidth="1"/>
    <col min="9986" max="9986" width="35.7265625" style="8" customWidth="1"/>
    <col min="9987" max="9988" width="10.7265625" style="8" customWidth="1"/>
    <col min="9989" max="9989" width="4.7265625" style="8" customWidth="1"/>
    <col min="9990" max="9990" width="6.81640625" style="8" customWidth="1"/>
    <col min="9991" max="9991" width="6.7265625" style="8" customWidth="1"/>
    <col min="9992" max="9992" width="14.453125" style="8" customWidth="1"/>
    <col min="9993" max="9993" width="14.54296875" style="8" customWidth="1"/>
    <col min="9994" max="9994" width="12.7265625" style="8" customWidth="1"/>
    <col min="9995" max="9995" width="9.26953125" style="8" customWidth="1"/>
    <col min="9996" max="9996" width="15.7265625" style="8" customWidth="1"/>
    <col min="9997" max="9997" width="1.7265625" style="8" customWidth="1"/>
    <col min="9998" max="10240" width="10.81640625" style="8"/>
    <col min="10241" max="10241" width="8.26953125" style="8" customWidth="1"/>
    <col min="10242" max="10242" width="35.7265625" style="8" customWidth="1"/>
    <col min="10243" max="10244" width="10.7265625" style="8" customWidth="1"/>
    <col min="10245" max="10245" width="4.7265625" style="8" customWidth="1"/>
    <col min="10246" max="10246" width="6.81640625" style="8" customWidth="1"/>
    <col min="10247" max="10247" width="6.7265625" style="8" customWidth="1"/>
    <col min="10248" max="10248" width="14.453125" style="8" customWidth="1"/>
    <col min="10249" max="10249" width="14.54296875" style="8" customWidth="1"/>
    <col min="10250" max="10250" width="12.7265625" style="8" customWidth="1"/>
    <col min="10251" max="10251" width="9.26953125" style="8" customWidth="1"/>
    <col min="10252" max="10252" width="15.7265625" style="8" customWidth="1"/>
    <col min="10253" max="10253" width="1.7265625" style="8" customWidth="1"/>
    <col min="10254" max="10496" width="10.81640625" style="8"/>
    <col min="10497" max="10497" width="8.26953125" style="8" customWidth="1"/>
    <col min="10498" max="10498" width="35.7265625" style="8" customWidth="1"/>
    <col min="10499" max="10500" width="10.7265625" style="8" customWidth="1"/>
    <col min="10501" max="10501" width="4.7265625" style="8" customWidth="1"/>
    <col min="10502" max="10502" width="6.81640625" style="8" customWidth="1"/>
    <col min="10503" max="10503" width="6.7265625" style="8" customWidth="1"/>
    <col min="10504" max="10504" width="14.453125" style="8" customWidth="1"/>
    <col min="10505" max="10505" width="14.54296875" style="8" customWidth="1"/>
    <col min="10506" max="10506" width="12.7265625" style="8" customWidth="1"/>
    <col min="10507" max="10507" width="9.26953125" style="8" customWidth="1"/>
    <col min="10508" max="10508" width="15.7265625" style="8" customWidth="1"/>
    <col min="10509" max="10509" width="1.7265625" style="8" customWidth="1"/>
    <col min="10510" max="10752" width="10.81640625" style="8"/>
    <col min="10753" max="10753" width="8.26953125" style="8" customWidth="1"/>
    <col min="10754" max="10754" width="35.7265625" style="8" customWidth="1"/>
    <col min="10755" max="10756" width="10.7265625" style="8" customWidth="1"/>
    <col min="10757" max="10757" width="4.7265625" style="8" customWidth="1"/>
    <col min="10758" max="10758" width="6.81640625" style="8" customWidth="1"/>
    <col min="10759" max="10759" width="6.7265625" style="8" customWidth="1"/>
    <col min="10760" max="10760" width="14.453125" style="8" customWidth="1"/>
    <col min="10761" max="10761" width="14.54296875" style="8" customWidth="1"/>
    <col min="10762" max="10762" width="12.7265625" style="8" customWidth="1"/>
    <col min="10763" max="10763" width="9.26953125" style="8" customWidth="1"/>
    <col min="10764" max="10764" width="15.7265625" style="8" customWidth="1"/>
    <col min="10765" max="10765" width="1.7265625" style="8" customWidth="1"/>
    <col min="10766" max="11008" width="10.81640625" style="8"/>
    <col min="11009" max="11009" width="8.26953125" style="8" customWidth="1"/>
    <col min="11010" max="11010" width="35.7265625" style="8" customWidth="1"/>
    <col min="11011" max="11012" width="10.7265625" style="8" customWidth="1"/>
    <col min="11013" max="11013" width="4.7265625" style="8" customWidth="1"/>
    <col min="11014" max="11014" width="6.81640625" style="8" customWidth="1"/>
    <col min="11015" max="11015" width="6.7265625" style="8" customWidth="1"/>
    <col min="11016" max="11016" width="14.453125" style="8" customWidth="1"/>
    <col min="11017" max="11017" width="14.54296875" style="8" customWidth="1"/>
    <col min="11018" max="11018" width="12.7265625" style="8" customWidth="1"/>
    <col min="11019" max="11019" width="9.26953125" style="8" customWidth="1"/>
    <col min="11020" max="11020" width="15.7265625" style="8" customWidth="1"/>
    <col min="11021" max="11021" width="1.7265625" style="8" customWidth="1"/>
    <col min="11022" max="11264" width="10.81640625" style="8"/>
    <col min="11265" max="11265" width="8.26953125" style="8" customWidth="1"/>
    <col min="11266" max="11266" width="35.7265625" style="8" customWidth="1"/>
    <col min="11267" max="11268" width="10.7265625" style="8" customWidth="1"/>
    <col min="11269" max="11269" width="4.7265625" style="8" customWidth="1"/>
    <col min="11270" max="11270" width="6.81640625" style="8" customWidth="1"/>
    <col min="11271" max="11271" width="6.7265625" style="8" customWidth="1"/>
    <col min="11272" max="11272" width="14.453125" style="8" customWidth="1"/>
    <col min="11273" max="11273" width="14.54296875" style="8" customWidth="1"/>
    <col min="11274" max="11274" width="12.7265625" style="8" customWidth="1"/>
    <col min="11275" max="11275" width="9.26953125" style="8" customWidth="1"/>
    <col min="11276" max="11276" width="15.7265625" style="8" customWidth="1"/>
    <col min="11277" max="11277" width="1.7265625" style="8" customWidth="1"/>
    <col min="11278" max="11520" width="10.81640625" style="8"/>
    <col min="11521" max="11521" width="8.26953125" style="8" customWidth="1"/>
    <col min="11522" max="11522" width="35.7265625" style="8" customWidth="1"/>
    <col min="11523" max="11524" width="10.7265625" style="8" customWidth="1"/>
    <col min="11525" max="11525" width="4.7265625" style="8" customWidth="1"/>
    <col min="11526" max="11526" width="6.81640625" style="8" customWidth="1"/>
    <col min="11527" max="11527" width="6.7265625" style="8" customWidth="1"/>
    <col min="11528" max="11528" width="14.453125" style="8" customWidth="1"/>
    <col min="11529" max="11529" width="14.54296875" style="8" customWidth="1"/>
    <col min="11530" max="11530" width="12.7265625" style="8" customWidth="1"/>
    <col min="11531" max="11531" width="9.26953125" style="8" customWidth="1"/>
    <col min="11532" max="11532" width="15.7265625" style="8" customWidth="1"/>
    <col min="11533" max="11533" width="1.7265625" style="8" customWidth="1"/>
    <col min="11534" max="11776" width="10.81640625" style="8"/>
    <col min="11777" max="11777" width="8.26953125" style="8" customWidth="1"/>
    <col min="11778" max="11778" width="35.7265625" style="8" customWidth="1"/>
    <col min="11779" max="11780" width="10.7265625" style="8" customWidth="1"/>
    <col min="11781" max="11781" width="4.7265625" style="8" customWidth="1"/>
    <col min="11782" max="11782" width="6.81640625" style="8" customWidth="1"/>
    <col min="11783" max="11783" width="6.7265625" style="8" customWidth="1"/>
    <col min="11784" max="11784" width="14.453125" style="8" customWidth="1"/>
    <col min="11785" max="11785" width="14.54296875" style="8" customWidth="1"/>
    <col min="11786" max="11786" width="12.7265625" style="8" customWidth="1"/>
    <col min="11787" max="11787" width="9.26953125" style="8" customWidth="1"/>
    <col min="11788" max="11788" width="15.7265625" style="8" customWidth="1"/>
    <col min="11789" max="11789" width="1.7265625" style="8" customWidth="1"/>
    <col min="11790" max="12032" width="10.81640625" style="8"/>
    <col min="12033" max="12033" width="8.26953125" style="8" customWidth="1"/>
    <col min="12034" max="12034" width="35.7265625" style="8" customWidth="1"/>
    <col min="12035" max="12036" width="10.7265625" style="8" customWidth="1"/>
    <col min="12037" max="12037" width="4.7265625" style="8" customWidth="1"/>
    <col min="12038" max="12038" width="6.81640625" style="8" customWidth="1"/>
    <col min="12039" max="12039" width="6.7265625" style="8" customWidth="1"/>
    <col min="12040" max="12040" width="14.453125" style="8" customWidth="1"/>
    <col min="12041" max="12041" width="14.54296875" style="8" customWidth="1"/>
    <col min="12042" max="12042" width="12.7265625" style="8" customWidth="1"/>
    <col min="12043" max="12043" width="9.26953125" style="8" customWidth="1"/>
    <col min="12044" max="12044" width="15.7265625" style="8" customWidth="1"/>
    <col min="12045" max="12045" width="1.7265625" style="8" customWidth="1"/>
    <col min="12046" max="12288" width="10.81640625" style="8"/>
    <col min="12289" max="12289" width="8.26953125" style="8" customWidth="1"/>
    <col min="12290" max="12290" width="35.7265625" style="8" customWidth="1"/>
    <col min="12291" max="12292" width="10.7265625" style="8" customWidth="1"/>
    <col min="12293" max="12293" width="4.7265625" style="8" customWidth="1"/>
    <col min="12294" max="12294" width="6.81640625" style="8" customWidth="1"/>
    <col min="12295" max="12295" width="6.7265625" style="8" customWidth="1"/>
    <col min="12296" max="12296" width="14.453125" style="8" customWidth="1"/>
    <col min="12297" max="12297" width="14.54296875" style="8" customWidth="1"/>
    <col min="12298" max="12298" width="12.7265625" style="8" customWidth="1"/>
    <col min="12299" max="12299" width="9.26953125" style="8" customWidth="1"/>
    <col min="12300" max="12300" width="15.7265625" style="8" customWidth="1"/>
    <col min="12301" max="12301" width="1.7265625" style="8" customWidth="1"/>
    <col min="12302" max="12544" width="10.81640625" style="8"/>
    <col min="12545" max="12545" width="8.26953125" style="8" customWidth="1"/>
    <col min="12546" max="12546" width="35.7265625" style="8" customWidth="1"/>
    <col min="12547" max="12548" width="10.7265625" style="8" customWidth="1"/>
    <col min="12549" max="12549" width="4.7265625" style="8" customWidth="1"/>
    <col min="12550" max="12550" width="6.81640625" style="8" customWidth="1"/>
    <col min="12551" max="12551" width="6.7265625" style="8" customWidth="1"/>
    <col min="12552" max="12552" width="14.453125" style="8" customWidth="1"/>
    <col min="12553" max="12553" width="14.54296875" style="8" customWidth="1"/>
    <col min="12554" max="12554" width="12.7265625" style="8" customWidth="1"/>
    <col min="12555" max="12555" width="9.26953125" style="8" customWidth="1"/>
    <col min="12556" max="12556" width="15.7265625" style="8" customWidth="1"/>
    <col min="12557" max="12557" width="1.7265625" style="8" customWidth="1"/>
    <col min="12558" max="12800" width="10.81640625" style="8"/>
    <col min="12801" max="12801" width="8.26953125" style="8" customWidth="1"/>
    <col min="12802" max="12802" width="35.7265625" style="8" customWidth="1"/>
    <col min="12803" max="12804" width="10.7265625" style="8" customWidth="1"/>
    <col min="12805" max="12805" width="4.7265625" style="8" customWidth="1"/>
    <col min="12806" max="12806" width="6.81640625" style="8" customWidth="1"/>
    <col min="12807" max="12807" width="6.7265625" style="8" customWidth="1"/>
    <col min="12808" max="12808" width="14.453125" style="8" customWidth="1"/>
    <col min="12809" max="12809" width="14.54296875" style="8" customWidth="1"/>
    <col min="12810" max="12810" width="12.7265625" style="8" customWidth="1"/>
    <col min="12811" max="12811" width="9.26953125" style="8" customWidth="1"/>
    <col min="12812" max="12812" width="15.7265625" style="8" customWidth="1"/>
    <col min="12813" max="12813" width="1.7265625" style="8" customWidth="1"/>
    <col min="12814" max="13056" width="10.81640625" style="8"/>
    <col min="13057" max="13057" width="8.26953125" style="8" customWidth="1"/>
    <col min="13058" max="13058" width="35.7265625" style="8" customWidth="1"/>
    <col min="13059" max="13060" width="10.7265625" style="8" customWidth="1"/>
    <col min="13061" max="13061" width="4.7265625" style="8" customWidth="1"/>
    <col min="13062" max="13062" width="6.81640625" style="8" customWidth="1"/>
    <col min="13063" max="13063" width="6.7265625" style="8" customWidth="1"/>
    <col min="13064" max="13064" width="14.453125" style="8" customWidth="1"/>
    <col min="13065" max="13065" width="14.54296875" style="8" customWidth="1"/>
    <col min="13066" max="13066" width="12.7265625" style="8" customWidth="1"/>
    <col min="13067" max="13067" width="9.26953125" style="8" customWidth="1"/>
    <col min="13068" max="13068" width="15.7265625" style="8" customWidth="1"/>
    <col min="13069" max="13069" width="1.7265625" style="8" customWidth="1"/>
    <col min="13070" max="13312" width="10.81640625" style="8"/>
    <col min="13313" max="13313" width="8.26953125" style="8" customWidth="1"/>
    <col min="13314" max="13314" width="35.7265625" style="8" customWidth="1"/>
    <col min="13315" max="13316" width="10.7265625" style="8" customWidth="1"/>
    <col min="13317" max="13317" width="4.7265625" style="8" customWidth="1"/>
    <col min="13318" max="13318" width="6.81640625" style="8" customWidth="1"/>
    <col min="13319" max="13319" width="6.7265625" style="8" customWidth="1"/>
    <col min="13320" max="13320" width="14.453125" style="8" customWidth="1"/>
    <col min="13321" max="13321" width="14.54296875" style="8" customWidth="1"/>
    <col min="13322" max="13322" width="12.7265625" style="8" customWidth="1"/>
    <col min="13323" max="13323" width="9.26953125" style="8" customWidth="1"/>
    <col min="13324" max="13324" width="15.7265625" style="8" customWidth="1"/>
    <col min="13325" max="13325" width="1.7265625" style="8" customWidth="1"/>
    <col min="13326" max="13568" width="10.81640625" style="8"/>
    <col min="13569" max="13569" width="8.26953125" style="8" customWidth="1"/>
    <col min="13570" max="13570" width="35.7265625" style="8" customWidth="1"/>
    <col min="13571" max="13572" width="10.7265625" style="8" customWidth="1"/>
    <col min="13573" max="13573" width="4.7265625" style="8" customWidth="1"/>
    <col min="13574" max="13574" width="6.81640625" style="8" customWidth="1"/>
    <col min="13575" max="13575" width="6.7265625" style="8" customWidth="1"/>
    <col min="13576" max="13576" width="14.453125" style="8" customWidth="1"/>
    <col min="13577" max="13577" width="14.54296875" style="8" customWidth="1"/>
    <col min="13578" max="13578" width="12.7265625" style="8" customWidth="1"/>
    <col min="13579" max="13579" width="9.26953125" style="8" customWidth="1"/>
    <col min="13580" max="13580" width="15.7265625" style="8" customWidth="1"/>
    <col min="13581" max="13581" width="1.7265625" style="8" customWidth="1"/>
    <col min="13582" max="13824" width="10.81640625" style="8"/>
    <col min="13825" max="13825" width="8.26953125" style="8" customWidth="1"/>
    <col min="13826" max="13826" width="35.7265625" style="8" customWidth="1"/>
    <col min="13827" max="13828" width="10.7265625" style="8" customWidth="1"/>
    <col min="13829" max="13829" width="4.7265625" style="8" customWidth="1"/>
    <col min="13830" max="13830" width="6.81640625" style="8" customWidth="1"/>
    <col min="13831" max="13831" width="6.7265625" style="8" customWidth="1"/>
    <col min="13832" max="13832" width="14.453125" style="8" customWidth="1"/>
    <col min="13833" max="13833" width="14.54296875" style="8" customWidth="1"/>
    <col min="13834" max="13834" width="12.7265625" style="8" customWidth="1"/>
    <col min="13835" max="13835" width="9.26953125" style="8" customWidth="1"/>
    <col min="13836" max="13836" width="15.7265625" style="8" customWidth="1"/>
    <col min="13837" max="13837" width="1.7265625" style="8" customWidth="1"/>
    <col min="13838" max="14080" width="10.81640625" style="8"/>
    <col min="14081" max="14081" width="8.26953125" style="8" customWidth="1"/>
    <col min="14082" max="14082" width="35.7265625" style="8" customWidth="1"/>
    <col min="14083" max="14084" width="10.7265625" style="8" customWidth="1"/>
    <col min="14085" max="14085" width="4.7265625" style="8" customWidth="1"/>
    <col min="14086" max="14086" width="6.81640625" style="8" customWidth="1"/>
    <col min="14087" max="14087" width="6.7265625" style="8" customWidth="1"/>
    <col min="14088" max="14088" width="14.453125" style="8" customWidth="1"/>
    <col min="14089" max="14089" width="14.54296875" style="8" customWidth="1"/>
    <col min="14090" max="14090" width="12.7265625" style="8" customWidth="1"/>
    <col min="14091" max="14091" width="9.26953125" style="8" customWidth="1"/>
    <col min="14092" max="14092" width="15.7265625" style="8" customWidth="1"/>
    <col min="14093" max="14093" width="1.7265625" style="8" customWidth="1"/>
    <col min="14094" max="14336" width="10.81640625" style="8"/>
    <col min="14337" max="14337" width="8.26953125" style="8" customWidth="1"/>
    <col min="14338" max="14338" width="35.7265625" style="8" customWidth="1"/>
    <col min="14339" max="14340" width="10.7265625" style="8" customWidth="1"/>
    <col min="14341" max="14341" width="4.7265625" style="8" customWidth="1"/>
    <col min="14342" max="14342" width="6.81640625" style="8" customWidth="1"/>
    <col min="14343" max="14343" width="6.7265625" style="8" customWidth="1"/>
    <col min="14344" max="14344" width="14.453125" style="8" customWidth="1"/>
    <col min="14345" max="14345" width="14.54296875" style="8" customWidth="1"/>
    <col min="14346" max="14346" width="12.7265625" style="8" customWidth="1"/>
    <col min="14347" max="14347" width="9.26953125" style="8" customWidth="1"/>
    <col min="14348" max="14348" width="15.7265625" style="8" customWidth="1"/>
    <col min="14349" max="14349" width="1.7265625" style="8" customWidth="1"/>
    <col min="14350" max="14592" width="10.81640625" style="8"/>
    <col min="14593" max="14593" width="8.26953125" style="8" customWidth="1"/>
    <col min="14594" max="14594" width="35.7265625" style="8" customWidth="1"/>
    <col min="14595" max="14596" width="10.7265625" style="8" customWidth="1"/>
    <col min="14597" max="14597" width="4.7265625" style="8" customWidth="1"/>
    <col min="14598" max="14598" width="6.81640625" style="8" customWidth="1"/>
    <col min="14599" max="14599" width="6.7265625" style="8" customWidth="1"/>
    <col min="14600" max="14600" width="14.453125" style="8" customWidth="1"/>
    <col min="14601" max="14601" width="14.54296875" style="8" customWidth="1"/>
    <col min="14602" max="14602" width="12.7265625" style="8" customWidth="1"/>
    <col min="14603" max="14603" width="9.26953125" style="8" customWidth="1"/>
    <col min="14604" max="14604" width="15.7265625" style="8" customWidth="1"/>
    <col min="14605" max="14605" width="1.7265625" style="8" customWidth="1"/>
    <col min="14606" max="14848" width="10.81640625" style="8"/>
    <col min="14849" max="14849" width="8.26953125" style="8" customWidth="1"/>
    <col min="14850" max="14850" width="35.7265625" style="8" customWidth="1"/>
    <col min="14851" max="14852" width="10.7265625" style="8" customWidth="1"/>
    <col min="14853" max="14853" width="4.7265625" style="8" customWidth="1"/>
    <col min="14854" max="14854" width="6.81640625" style="8" customWidth="1"/>
    <col min="14855" max="14855" width="6.7265625" style="8" customWidth="1"/>
    <col min="14856" max="14856" width="14.453125" style="8" customWidth="1"/>
    <col min="14857" max="14857" width="14.54296875" style="8" customWidth="1"/>
    <col min="14858" max="14858" width="12.7265625" style="8" customWidth="1"/>
    <col min="14859" max="14859" width="9.26953125" style="8" customWidth="1"/>
    <col min="14860" max="14860" width="15.7265625" style="8" customWidth="1"/>
    <col min="14861" max="14861" width="1.7265625" style="8" customWidth="1"/>
    <col min="14862" max="15104" width="10.81640625" style="8"/>
    <col min="15105" max="15105" width="8.26953125" style="8" customWidth="1"/>
    <col min="15106" max="15106" width="35.7265625" style="8" customWidth="1"/>
    <col min="15107" max="15108" width="10.7265625" style="8" customWidth="1"/>
    <col min="15109" max="15109" width="4.7265625" style="8" customWidth="1"/>
    <col min="15110" max="15110" width="6.81640625" style="8" customWidth="1"/>
    <col min="15111" max="15111" width="6.7265625" style="8" customWidth="1"/>
    <col min="15112" max="15112" width="14.453125" style="8" customWidth="1"/>
    <col min="15113" max="15113" width="14.54296875" style="8" customWidth="1"/>
    <col min="15114" max="15114" width="12.7265625" style="8" customWidth="1"/>
    <col min="15115" max="15115" width="9.26953125" style="8" customWidth="1"/>
    <col min="15116" max="15116" width="15.7265625" style="8" customWidth="1"/>
    <col min="15117" max="15117" width="1.7265625" style="8" customWidth="1"/>
    <col min="15118" max="15360" width="10.81640625" style="8"/>
    <col min="15361" max="15361" width="8.26953125" style="8" customWidth="1"/>
    <col min="15362" max="15362" width="35.7265625" style="8" customWidth="1"/>
    <col min="15363" max="15364" width="10.7265625" style="8" customWidth="1"/>
    <col min="15365" max="15365" width="4.7265625" style="8" customWidth="1"/>
    <col min="15366" max="15366" width="6.81640625" style="8" customWidth="1"/>
    <col min="15367" max="15367" width="6.7265625" style="8" customWidth="1"/>
    <col min="15368" max="15368" width="14.453125" style="8" customWidth="1"/>
    <col min="15369" max="15369" width="14.54296875" style="8" customWidth="1"/>
    <col min="15370" max="15370" width="12.7265625" style="8" customWidth="1"/>
    <col min="15371" max="15371" width="9.26953125" style="8" customWidth="1"/>
    <col min="15372" max="15372" width="15.7265625" style="8" customWidth="1"/>
    <col min="15373" max="15373" width="1.7265625" style="8" customWidth="1"/>
    <col min="15374" max="15616" width="10.81640625" style="8"/>
    <col min="15617" max="15617" width="8.26953125" style="8" customWidth="1"/>
    <col min="15618" max="15618" width="35.7265625" style="8" customWidth="1"/>
    <col min="15619" max="15620" width="10.7265625" style="8" customWidth="1"/>
    <col min="15621" max="15621" width="4.7265625" style="8" customWidth="1"/>
    <col min="15622" max="15622" width="6.81640625" style="8" customWidth="1"/>
    <col min="15623" max="15623" width="6.7265625" style="8" customWidth="1"/>
    <col min="15624" max="15624" width="14.453125" style="8" customWidth="1"/>
    <col min="15625" max="15625" width="14.54296875" style="8" customWidth="1"/>
    <col min="15626" max="15626" width="12.7265625" style="8" customWidth="1"/>
    <col min="15627" max="15627" width="9.26953125" style="8" customWidth="1"/>
    <col min="15628" max="15628" width="15.7265625" style="8" customWidth="1"/>
    <col min="15629" max="15629" width="1.7265625" style="8" customWidth="1"/>
    <col min="15630" max="15872" width="10.81640625" style="8"/>
    <col min="15873" max="15873" width="8.26953125" style="8" customWidth="1"/>
    <col min="15874" max="15874" width="35.7265625" style="8" customWidth="1"/>
    <col min="15875" max="15876" width="10.7265625" style="8" customWidth="1"/>
    <col min="15877" max="15877" width="4.7265625" style="8" customWidth="1"/>
    <col min="15878" max="15878" width="6.81640625" style="8" customWidth="1"/>
    <col min="15879" max="15879" width="6.7265625" style="8" customWidth="1"/>
    <col min="15880" max="15880" width="14.453125" style="8" customWidth="1"/>
    <col min="15881" max="15881" width="14.54296875" style="8" customWidth="1"/>
    <col min="15882" max="15882" width="12.7265625" style="8" customWidth="1"/>
    <col min="15883" max="15883" width="9.26953125" style="8" customWidth="1"/>
    <col min="15884" max="15884" width="15.7265625" style="8" customWidth="1"/>
    <col min="15885" max="15885" width="1.7265625" style="8" customWidth="1"/>
    <col min="15886" max="16128" width="10.81640625" style="8"/>
    <col min="16129" max="16129" width="8.26953125" style="8" customWidth="1"/>
    <col min="16130" max="16130" width="35.7265625" style="8" customWidth="1"/>
    <col min="16131" max="16132" width="10.7265625" style="8" customWidth="1"/>
    <col min="16133" max="16133" width="4.7265625" style="8" customWidth="1"/>
    <col min="16134" max="16134" width="6.81640625" style="8" customWidth="1"/>
    <col min="16135" max="16135" width="6.7265625" style="8" customWidth="1"/>
    <col min="16136" max="16136" width="14.453125" style="8" customWidth="1"/>
    <col min="16137" max="16137" width="14.54296875" style="8" customWidth="1"/>
    <col min="16138" max="16138" width="12.7265625" style="8" customWidth="1"/>
    <col min="16139" max="16139" width="9.26953125" style="8" customWidth="1"/>
    <col min="16140" max="16140" width="15.7265625" style="8" customWidth="1"/>
    <col min="16141" max="16141" width="1.7265625" style="8" customWidth="1"/>
    <col min="16142" max="16384" width="10.81640625" style="8"/>
  </cols>
  <sheetData>
    <row r="1" spans="1:12" ht="12.75" customHeight="1" x14ac:dyDescent="0.3"/>
    <row r="2" spans="1:12" ht="15.75" customHeight="1" x14ac:dyDescent="0.35">
      <c r="A2" s="88" t="s">
        <v>12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ht="3" customHeight="1" x14ac:dyDescent="0.3"/>
    <row r="4" spans="1:12" s="9" customFormat="1" ht="45" customHeight="1" x14ac:dyDescent="0.3">
      <c r="A4" s="11" t="s">
        <v>13</v>
      </c>
      <c r="B4" s="12" t="s">
        <v>14</v>
      </c>
      <c r="C4" s="11" t="s">
        <v>15</v>
      </c>
      <c r="D4" s="12" t="s">
        <v>16</v>
      </c>
      <c r="E4" s="12" t="s">
        <v>17</v>
      </c>
      <c r="F4" s="11" t="s">
        <v>18</v>
      </c>
      <c r="G4" s="11" t="s">
        <v>19</v>
      </c>
      <c r="H4" s="11" t="s">
        <v>20</v>
      </c>
      <c r="I4" s="12" t="s">
        <v>21</v>
      </c>
      <c r="J4" s="12" t="s">
        <v>174</v>
      </c>
      <c r="K4" s="11" t="s">
        <v>22</v>
      </c>
      <c r="L4" s="11" t="s">
        <v>23</v>
      </c>
    </row>
    <row r="5" spans="1:12" x14ac:dyDescent="0.3">
      <c r="A5" s="13">
        <v>97001</v>
      </c>
      <c r="B5" s="14" t="s">
        <v>24</v>
      </c>
      <c r="C5" s="15">
        <v>25668</v>
      </c>
      <c r="D5" s="16" t="s">
        <v>25</v>
      </c>
      <c r="E5" s="17" t="s">
        <v>1</v>
      </c>
      <c r="F5" s="17" t="s">
        <v>26</v>
      </c>
      <c r="G5" s="17"/>
      <c r="H5" s="18" t="s">
        <v>27</v>
      </c>
      <c r="I5" s="17" t="s">
        <v>28</v>
      </c>
      <c r="J5" s="17" t="s">
        <v>172</v>
      </c>
      <c r="K5" s="19">
        <v>27313</v>
      </c>
      <c r="L5" s="17" t="s">
        <v>29</v>
      </c>
    </row>
    <row r="6" spans="1:12" x14ac:dyDescent="0.3">
      <c r="A6" s="13">
        <v>97002</v>
      </c>
      <c r="B6" s="20" t="s">
        <v>30</v>
      </c>
      <c r="C6" s="21">
        <v>23864</v>
      </c>
      <c r="D6" s="16" t="s">
        <v>31</v>
      </c>
      <c r="E6" s="17" t="s">
        <v>2</v>
      </c>
      <c r="F6" s="17" t="s">
        <v>26</v>
      </c>
      <c r="G6" s="17"/>
      <c r="H6" s="18" t="s">
        <v>32</v>
      </c>
      <c r="I6" s="17" t="s">
        <v>33</v>
      </c>
      <c r="J6" s="17" t="s">
        <v>172</v>
      </c>
      <c r="K6" s="19">
        <v>27629</v>
      </c>
      <c r="L6" s="17" t="s">
        <v>34</v>
      </c>
    </row>
    <row r="7" spans="1:12" x14ac:dyDescent="0.3">
      <c r="A7" s="13">
        <v>97003</v>
      </c>
      <c r="B7" s="14" t="s">
        <v>35</v>
      </c>
      <c r="C7" s="21">
        <v>34444</v>
      </c>
      <c r="D7" s="16" t="s">
        <v>36</v>
      </c>
      <c r="E7" s="17" t="s">
        <v>2</v>
      </c>
      <c r="F7" s="17" t="s">
        <v>37</v>
      </c>
      <c r="G7" s="17">
        <v>1</v>
      </c>
      <c r="H7" s="18" t="s">
        <v>38</v>
      </c>
      <c r="I7" s="17" t="s">
        <v>39</v>
      </c>
      <c r="J7" s="17" t="s">
        <v>172</v>
      </c>
      <c r="K7" s="19">
        <v>17124</v>
      </c>
      <c r="L7" s="17" t="s">
        <v>40</v>
      </c>
    </row>
    <row r="8" spans="1:12" x14ac:dyDescent="0.3">
      <c r="A8" s="13">
        <v>97004</v>
      </c>
      <c r="B8" s="14" t="s">
        <v>41</v>
      </c>
      <c r="C8" s="21">
        <v>33348</v>
      </c>
      <c r="D8" s="16" t="s">
        <v>42</v>
      </c>
      <c r="E8" s="17" t="s">
        <v>1</v>
      </c>
      <c r="F8" s="17" t="s">
        <v>26</v>
      </c>
      <c r="G8" s="17"/>
      <c r="H8" s="17"/>
      <c r="I8" s="17" t="s">
        <v>43</v>
      </c>
      <c r="J8" s="17" t="s">
        <v>173</v>
      </c>
      <c r="K8" s="19">
        <v>29847</v>
      </c>
      <c r="L8" s="17" t="s">
        <v>34</v>
      </c>
    </row>
    <row r="9" spans="1:12" x14ac:dyDescent="0.3">
      <c r="A9" s="13">
        <v>97005</v>
      </c>
      <c r="B9" s="14" t="s">
        <v>44</v>
      </c>
      <c r="C9" s="21">
        <v>34079</v>
      </c>
      <c r="D9" s="16" t="s">
        <v>37</v>
      </c>
      <c r="E9" s="17" t="s">
        <v>1</v>
      </c>
      <c r="F9" s="17" t="s">
        <v>26</v>
      </c>
      <c r="G9" s="17"/>
      <c r="H9" s="18" t="s">
        <v>45</v>
      </c>
      <c r="I9" s="17" t="s">
        <v>46</v>
      </c>
      <c r="J9" s="17" t="s">
        <v>172</v>
      </c>
      <c r="K9" s="19">
        <v>12693</v>
      </c>
      <c r="L9" s="17" t="s">
        <v>47</v>
      </c>
    </row>
    <row r="10" spans="1:12" x14ac:dyDescent="0.3">
      <c r="A10" s="13">
        <v>97006</v>
      </c>
      <c r="B10" s="14" t="s">
        <v>48</v>
      </c>
      <c r="C10" s="21">
        <v>35165</v>
      </c>
      <c r="D10" s="16" t="s">
        <v>36</v>
      </c>
      <c r="E10" s="17" t="s">
        <v>1</v>
      </c>
      <c r="F10" s="17" t="s">
        <v>26</v>
      </c>
      <c r="G10" s="17"/>
      <c r="H10" s="18" t="s">
        <v>49</v>
      </c>
      <c r="I10" s="17" t="s">
        <v>50</v>
      </c>
      <c r="J10" s="17" t="s">
        <v>172</v>
      </c>
      <c r="K10" s="19">
        <v>19950</v>
      </c>
      <c r="L10" s="17" t="s">
        <v>51</v>
      </c>
    </row>
    <row r="11" spans="1:12" x14ac:dyDescent="0.3">
      <c r="A11" s="13">
        <v>97007</v>
      </c>
      <c r="B11" s="20" t="s">
        <v>52</v>
      </c>
      <c r="C11" s="21">
        <v>35175</v>
      </c>
      <c r="D11" s="16" t="s">
        <v>31</v>
      </c>
      <c r="E11" s="17" t="s">
        <v>2</v>
      </c>
      <c r="F11" s="17" t="s">
        <v>37</v>
      </c>
      <c r="G11" s="17">
        <v>3</v>
      </c>
      <c r="H11" s="18" t="s">
        <v>27</v>
      </c>
      <c r="I11" s="17" t="s">
        <v>33</v>
      </c>
      <c r="J11" s="17" t="s">
        <v>172</v>
      </c>
      <c r="K11" s="19">
        <v>12170</v>
      </c>
      <c r="L11" s="17" t="s">
        <v>51</v>
      </c>
    </row>
    <row r="12" spans="1:12" x14ac:dyDescent="0.3">
      <c r="A12" s="13">
        <v>97008</v>
      </c>
      <c r="B12" s="14" t="s">
        <v>53</v>
      </c>
      <c r="C12" s="21">
        <v>35170</v>
      </c>
      <c r="D12" s="16" t="s">
        <v>36</v>
      </c>
      <c r="E12" s="17" t="s">
        <v>1</v>
      </c>
      <c r="F12" s="17" t="s">
        <v>37</v>
      </c>
      <c r="G12" s="17">
        <v>0</v>
      </c>
      <c r="H12" s="18" t="s">
        <v>54</v>
      </c>
      <c r="I12" s="17" t="s">
        <v>50</v>
      </c>
      <c r="J12" s="17" t="s">
        <v>172</v>
      </c>
      <c r="K12" s="19">
        <v>10245</v>
      </c>
      <c r="L12" s="17" t="s">
        <v>34</v>
      </c>
    </row>
    <row r="13" spans="1:12" x14ac:dyDescent="0.3">
      <c r="A13" s="13">
        <v>97009</v>
      </c>
      <c r="B13" s="14" t="s">
        <v>55</v>
      </c>
      <c r="C13" s="21">
        <v>34809</v>
      </c>
      <c r="D13" s="16" t="s">
        <v>25</v>
      </c>
      <c r="E13" s="17" t="s">
        <v>1</v>
      </c>
      <c r="F13" s="17" t="s">
        <v>37</v>
      </c>
      <c r="G13" s="17">
        <v>1</v>
      </c>
      <c r="H13" s="18" t="s">
        <v>56</v>
      </c>
      <c r="I13" s="17" t="s">
        <v>57</v>
      </c>
      <c r="J13" s="17" t="s">
        <v>172</v>
      </c>
      <c r="K13" s="19">
        <v>27426</v>
      </c>
      <c r="L13" s="17" t="s">
        <v>29</v>
      </c>
    </row>
    <row r="14" spans="1:12" x14ac:dyDescent="0.3">
      <c r="A14" s="13">
        <v>97010</v>
      </c>
      <c r="B14" s="14" t="s">
        <v>58</v>
      </c>
      <c r="C14" s="21">
        <v>35173</v>
      </c>
      <c r="D14" s="16" t="s">
        <v>31</v>
      </c>
      <c r="E14" s="17" t="s">
        <v>1</v>
      </c>
      <c r="F14" s="17" t="s">
        <v>26</v>
      </c>
      <c r="G14" s="17"/>
      <c r="H14" s="18" t="s">
        <v>59</v>
      </c>
      <c r="I14" s="17" t="s">
        <v>60</v>
      </c>
      <c r="J14" s="17" t="s">
        <v>172</v>
      </c>
      <c r="K14" s="19">
        <v>21889</v>
      </c>
      <c r="L14" s="17" t="s">
        <v>34</v>
      </c>
    </row>
    <row r="15" spans="1:12" x14ac:dyDescent="0.3">
      <c r="A15" s="13">
        <v>97011</v>
      </c>
      <c r="B15" s="14" t="s">
        <v>61</v>
      </c>
      <c r="C15" s="21">
        <v>35175</v>
      </c>
      <c r="D15" s="16" t="s">
        <v>31</v>
      </c>
      <c r="E15" s="17" t="s">
        <v>1</v>
      </c>
      <c r="F15" s="17" t="s">
        <v>37</v>
      </c>
      <c r="G15" s="17">
        <v>5</v>
      </c>
      <c r="H15" s="18" t="s">
        <v>62</v>
      </c>
      <c r="I15" s="17" t="s">
        <v>63</v>
      </c>
      <c r="J15" s="17" t="s">
        <v>173</v>
      </c>
      <c r="K15" s="19">
        <v>10480</v>
      </c>
      <c r="L15" s="17" t="s">
        <v>34</v>
      </c>
    </row>
    <row r="16" spans="1:12" x14ac:dyDescent="0.3">
      <c r="A16" s="13">
        <v>97012</v>
      </c>
      <c r="B16" s="14" t="s">
        <v>64</v>
      </c>
      <c r="C16" s="21">
        <v>29328</v>
      </c>
      <c r="D16" s="16" t="s">
        <v>36</v>
      </c>
      <c r="E16" s="17" t="s">
        <v>1</v>
      </c>
      <c r="F16" s="17" t="s">
        <v>26</v>
      </c>
      <c r="G16" s="17"/>
      <c r="H16" s="18"/>
      <c r="I16" s="17" t="s">
        <v>65</v>
      </c>
      <c r="J16" s="17" t="s">
        <v>173</v>
      </c>
      <c r="K16" s="19">
        <v>16687</v>
      </c>
      <c r="L16" s="17" t="s">
        <v>40</v>
      </c>
    </row>
    <row r="17" spans="1:12" x14ac:dyDescent="0.3">
      <c r="A17" s="13">
        <v>97013</v>
      </c>
      <c r="B17" s="14" t="s">
        <v>66</v>
      </c>
      <c r="C17" s="21">
        <v>35175</v>
      </c>
      <c r="D17" s="16" t="s">
        <v>36</v>
      </c>
      <c r="E17" s="17" t="s">
        <v>1</v>
      </c>
      <c r="F17" s="17" t="s">
        <v>26</v>
      </c>
      <c r="G17" s="17"/>
      <c r="H17" s="18" t="s">
        <v>67</v>
      </c>
      <c r="I17" s="17" t="s">
        <v>39</v>
      </c>
      <c r="J17" s="17" t="s">
        <v>173</v>
      </c>
      <c r="K17" s="19">
        <v>10503</v>
      </c>
      <c r="L17" s="17" t="s">
        <v>34</v>
      </c>
    </row>
    <row r="18" spans="1:12" x14ac:dyDescent="0.3">
      <c r="A18" s="13">
        <v>97014</v>
      </c>
      <c r="B18" s="20" t="s">
        <v>68</v>
      </c>
      <c r="C18" s="21">
        <v>35161</v>
      </c>
      <c r="D18" s="16" t="s">
        <v>37</v>
      </c>
      <c r="E18" s="17" t="s">
        <v>1</v>
      </c>
      <c r="F18" s="17" t="s">
        <v>26</v>
      </c>
      <c r="G18" s="17"/>
      <c r="H18" s="18" t="s">
        <v>69</v>
      </c>
      <c r="I18" s="17" t="s">
        <v>70</v>
      </c>
      <c r="J18" s="17" t="s">
        <v>172</v>
      </c>
      <c r="K18" s="19">
        <v>17709</v>
      </c>
      <c r="L18" s="17" t="s">
        <v>34</v>
      </c>
    </row>
    <row r="19" spans="1:12" x14ac:dyDescent="0.3">
      <c r="A19" s="13">
        <v>97015</v>
      </c>
      <c r="B19" s="14" t="s">
        <v>71</v>
      </c>
      <c r="C19" s="21">
        <v>35175</v>
      </c>
      <c r="D19" s="16" t="s">
        <v>31</v>
      </c>
      <c r="E19" s="17" t="s">
        <v>2</v>
      </c>
      <c r="F19" s="17" t="s">
        <v>26</v>
      </c>
      <c r="G19" s="17"/>
      <c r="H19" s="18" t="s">
        <v>72</v>
      </c>
      <c r="I19" s="17" t="s">
        <v>63</v>
      </c>
      <c r="J19" s="17" t="s">
        <v>172</v>
      </c>
      <c r="K19" s="19">
        <v>19555</v>
      </c>
      <c r="L19" s="17" t="s">
        <v>34</v>
      </c>
    </row>
    <row r="20" spans="1:12" x14ac:dyDescent="0.3">
      <c r="A20" s="13">
        <v>97016</v>
      </c>
      <c r="B20" s="14" t="s">
        <v>73</v>
      </c>
      <c r="C20" s="21">
        <v>27491</v>
      </c>
      <c r="D20" s="16" t="s">
        <v>31</v>
      </c>
      <c r="E20" s="17" t="s">
        <v>2</v>
      </c>
      <c r="F20" s="17" t="s">
        <v>37</v>
      </c>
      <c r="G20" s="17">
        <v>2</v>
      </c>
      <c r="H20" s="17"/>
      <c r="I20" s="17" t="s">
        <v>33</v>
      </c>
      <c r="J20" s="17" t="s">
        <v>173</v>
      </c>
      <c r="K20" s="19">
        <v>12009</v>
      </c>
      <c r="L20" s="17" t="s">
        <v>34</v>
      </c>
    </row>
    <row r="21" spans="1:12" x14ac:dyDescent="0.3">
      <c r="A21" s="13">
        <v>97017</v>
      </c>
      <c r="B21" s="14" t="s">
        <v>74</v>
      </c>
      <c r="C21" s="21">
        <v>35175</v>
      </c>
      <c r="D21" s="16" t="s">
        <v>37</v>
      </c>
      <c r="E21" s="17" t="s">
        <v>2</v>
      </c>
      <c r="F21" s="17" t="s">
        <v>37</v>
      </c>
      <c r="G21" s="17">
        <v>1</v>
      </c>
      <c r="H21" s="18" t="s">
        <v>75</v>
      </c>
      <c r="I21" s="17" t="s">
        <v>76</v>
      </c>
      <c r="J21" s="17" t="s">
        <v>172</v>
      </c>
      <c r="K21" s="19">
        <v>15039</v>
      </c>
      <c r="L21" s="17" t="s">
        <v>34</v>
      </c>
    </row>
    <row r="22" spans="1:12" x14ac:dyDescent="0.3">
      <c r="A22" s="13">
        <v>97018</v>
      </c>
      <c r="B22" s="14" t="s">
        <v>77</v>
      </c>
      <c r="C22" s="21">
        <v>35175</v>
      </c>
      <c r="D22" s="16" t="s">
        <v>42</v>
      </c>
      <c r="E22" s="17" t="s">
        <v>1</v>
      </c>
      <c r="F22" s="17" t="s">
        <v>26</v>
      </c>
      <c r="G22" s="17"/>
      <c r="H22" s="18"/>
      <c r="I22" s="17" t="s">
        <v>43</v>
      </c>
      <c r="J22" s="17" t="s">
        <v>173</v>
      </c>
      <c r="K22" s="19">
        <v>24762</v>
      </c>
      <c r="L22" s="17" t="s">
        <v>34</v>
      </c>
    </row>
    <row r="23" spans="1:12" x14ac:dyDescent="0.3">
      <c r="A23" s="13">
        <v>97019</v>
      </c>
      <c r="B23" s="14" t="s">
        <v>78</v>
      </c>
      <c r="C23" s="21">
        <v>24948</v>
      </c>
      <c r="D23" s="16" t="s">
        <v>42</v>
      </c>
      <c r="E23" s="17" t="s">
        <v>1</v>
      </c>
      <c r="F23" s="17" t="s">
        <v>37</v>
      </c>
      <c r="G23" s="17">
        <v>0</v>
      </c>
      <c r="H23" s="18"/>
      <c r="I23" s="17" t="s">
        <v>43</v>
      </c>
      <c r="J23" s="17" t="s">
        <v>173</v>
      </c>
      <c r="K23" s="19">
        <v>19248</v>
      </c>
      <c r="L23" s="17" t="s">
        <v>34</v>
      </c>
    </row>
    <row r="24" spans="1:12" x14ac:dyDescent="0.3">
      <c r="A24" s="13">
        <v>97020</v>
      </c>
      <c r="B24" s="14" t="s">
        <v>79</v>
      </c>
      <c r="C24" s="21">
        <v>35175</v>
      </c>
      <c r="D24" s="16" t="s">
        <v>42</v>
      </c>
      <c r="E24" s="17" t="s">
        <v>1</v>
      </c>
      <c r="F24" s="17" t="s">
        <v>26</v>
      </c>
      <c r="G24" s="17"/>
      <c r="H24" s="17"/>
      <c r="I24" s="17" t="s">
        <v>43</v>
      </c>
      <c r="J24" s="17" t="s">
        <v>173</v>
      </c>
      <c r="K24" s="19">
        <v>16237</v>
      </c>
      <c r="L24" s="17" t="s">
        <v>34</v>
      </c>
    </row>
    <row r="25" spans="1:12" x14ac:dyDescent="0.3">
      <c r="A25" s="13">
        <v>97021</v>
      </c>
      <c r="B25" s="14" t="s">
        <v>80</v>
      </c>
      <c r="C25" s="21">
        <v>35175</v>
      </c>
      <c r="D25" s="16" t="s">
        <v>42</v>
      </c>
      <c r="E25" s="17" t="s">
        <v>1</v>
      </c>
      <c r="F25" s="17" t="s">
        <v>37</v>
      </c>
      <c r="G25" s="17">
        <v>3</v>
      </c>
      <c r="H25" s="17"/>
      <c r="I25" s="17" t="s">
        <v>43</v>
      </c>
      <c r="J25" s="17" t="s">
        <v>173</v>
      </c>
      <c r="K25" s="19">
        <v>26948</v>
      </c>
      <c r="L25" s="17" t="s">
        <v>34</v>
      </c>
    </row>
    <row r="26" spans="1:12" x14ac:dyDescent="0.3">
      <c r="A26" s="13">
        <v>97022</v>
      </c>
      <c r="B26" s="14" t="s">
        <v>81</v>
      </c>
      <c r="C26" s="21">
        <v>35175</v>
      </c>
      <c r="D26" s="16" t="s">
        <v>31</v>
      </c>
      <c r="E26" s="17" t="s">
        <v>2</v>
      </c>
      <c r="F26" s="17" t="s">
        <v>37</v>
      </c>
      <c r="G26" s="17">
        <v>1</v>
      </c>
      <c r="H26" s="18" t="s">
        <v>82</v>
      </c>
      <c r="I26" s="17" t="s">
        <v>33</v>
      </c>
      <c r="J26" s="17" t="s">
        <v>173</v>
      </c>
      <c r="K26" s="19">
        <v>15161</v>
      </c>
      <c r="L26" s="17" t="s">
        <v>34</v>
      </c>
    </row>
    <row r="27" spans="1:12" x14ac:dyDescent="0.3">
      <c r="A27" s="13">
        <v>97023</v>
      </c>
      <c r="B27" s="14" t="s">
        <v>83</v>
      </c>
      <c r="C27" s="21">
        <v>25678</v>
      </c>
      <c r="D27" s="16" t="s">
        <v>37</v>
      </c>
      <c r="E27" s="17" t="s">
        <v>1</v>
      </c>
      <c r="F27" s="17" t="s">
        <v>37</v>
      </c>
      <c r="G27" s="17">
        <v>2</v>
      </c>
      <c r="H27" s="18" t="s">
        <v>84</v>
      </c>
      <c r="I27" s="17" t="s">
        <v>46</v>
      </c>
      <c r="J27" s="17" t="s">
        <v>173</v>
      </c>
      <c r="K27" s="19">
        <v>13078</v>
      </c>
      <c r="L27" s="17" t="s">
        <v>34</v>
      </c>
    </row>
    <row r="28" spans="1:12" x14ac:dyDescent="0.3">
      <c r="A28" s="13">
        <v>97024</v>
      </c>
      <c r="B28" s="14" t="s">
        <v>85</v>
      </c>
      <c r="C28" s="21">
        <v>35175</v>
      </c>
      <c r="D28" s="16" t="s">
        <v>42</v>
      </c>
      <c r="E28" s="17" t="s">
        <v>1</v>
      </c>
      <c r="F28" s="17" t="s">
        <v>26</v>
      </c>
      <c r="G28" s="17"/>
      <c r="H28" s="17"/>
      <c r="I28" s="17" t="s">
        <v>43</v>
      </c>
      <c r="J28" s="17" t="s">
        <v>173</v>
      </c>
      <c r="K28" s="19">
        <v>24515</v>
      </c>
      <c r="L28" s="17" t="s">
        <v>34</v>
      </c>
    </row>
    <row r="29" spans="1:12" x14ac:dyDescent="0.3">
      <c r="A29" s="13">
        <v>97025</v>
      </c>
      <c r="B29" s="14" t="s">
        <v>86</v>
      </c>
      <c r="C29" s="21">
        <v>35175</v>
      </c>
      <c r="D29" s="16" t="s">
        <v>31</v>
      </c>
      <c r="E29" s="17" t="s">
        <v>2</v>
      </c>
      <c r="F29" s="17" t="s">
        <v>26</v>
      </c>
      <c r="G29" s="17"/>
      <c r="H29" s="18" t="s">
        <v>87</v>
      </c>
      <c r="I29" s="17" t="s">
        <v>88</v>
      </c>
      <c r="J29" s="17" t="s">
        <v>172</v>
      </c>
      <c r="K29" s="19">
        <v>28528</v>
      </c>
      <c r="L29" s="17" t="s">
        <v>47</v>
      </c>
    </row>
    <row r="30" spans="1:12" x14ac:dyDescent="0.3">
      <c r="A30" s="13">
        <v>97026</v>
      </c>
      <c r="B30" s="14" t="s">
        <v>89</v>
      </c>
      <c r="C30" s="21">
        <v>35175</v>
      </c>
      <c r="D30" s="16" t="s">
        <v>31</v>
      </c>
      <c r="E30" s="17" t="s">
        <v>2</v>
      </c>
      <c r="F30" s="17" t="s">
        <v>37</v>
      </c>
      <c r="G30" s="17">
        <v>1</v>
      </c>
      <c r="H30" s="18" t="s">
        <v>90</v>
      </c>
      <c r="I30" s="17" t="s">
        <v>88</v>
      </c>
      <c r="J30" s="17" t="s">
        <v>172</v>
      </c>
      <c r="K30" s="19">
        <v>15217</v>
      </c>
      <c r="L30" s="17" t="s">
        <v>34</v>
      </c>
    </row>
    <row r="31" spans="1:12" x14ac:dyDescent="0.3">
      <c r="A31" s="13">
        <v>97027</v>
      </c>
      <c r="B31" s="14" t="s">
        <v>91</v>
      </c>
      <c r="C31" s="21">
        <v>32618</v>
      </c>
      <c r="D31" s="16" t="s">
        <v>42</v>
      </c>
      <c r="E31" s="17" t="s">
        <v>1</v>
      </c>
      <c r="F31" s="17" t="s">
        <v>37</v>
      </c>
      <c r="G31" s="17">
        <v>0</v>
      </c>
      <c r="H31" s="18"/>
      <c r="I31" s="17" t="s">
        <v>43</v>
      </c>
      <c r="J31" s="17" t="s">
        <v>173</v>
      </c>
      <c r="K31" s="19">
        <v>10278</v>
      </c>
      <c r="L31" s="17" t="s">
        <v>34</v>
      </c>
    </row>
    <row r="32" spans="1:12" x14ac:dyDescent="0.3">
      <c r="A32" s="13">
        <v>97028</v>
      </c>
      <c r="B32" s="14" t="s">
        <v>92</v>
      </c>
      <c r="C32" s="21">
        <v>35175</v>
      </c>
      <c r="D32" s="16" t="s">
        <v>42</v>
      </c>
      <c r="E32" s="17" t="s">
        <v>1</v>
      </c>
      <c r="F32" s="17" t="s">
        <v>37</v>
      </c>
      <c r="G32" s="17">
        <v>1</v>
      </c>
      <c r="H32" s="17"/>
      <c r="I32" s="17" t="s">
        <v>43</v>
      </c>
      <c r="J32" s="17" t="s">
        <v>173</v>
      </c>
      <c r="K32" s="19">
        <v>24891</v>
      </c>
      <c r="L32" s="17" t="s">
        <v>34</v>
      </c>
    </row>
    <row r="33" spans="1:12" x14ac:dyDescent="0.3">
      <c r="A33" s="13">
        <v>97029</v>
      </c>
      <c r="B33" s="14" t="s">
        <v>93</v>
      </c>
      <c r="C33" s="21">
        <v>35175</v>
      </c>
      <c r="D33" s="16" t="s">
        <v>31</v>
      </c>
      <c r="E33" s="17" t="s">
        <v>2</v>
      </c>
      <c r="F33" s="17" t="s">
        <v>26</v>
      </c>
      <c r="G33" s="17"/>
      <c r="H33" s="18" t="s">
        <v>94</v>
      </c>
      <c r="I33" s="17" t="s">
        <v>63</v>
      </c>
      <c r="J33" s="17" t="s">
        <v>173</v>
      </c>
      <c r="K33" s="19">
        <v>21887</v>
      </c>
      <c r="L33" s="17" t="s">
        <v>34</v>
      </c>
    </row>
    <row r="34" spans="1:12" x14ac:dyDescent="0.3">
      <c r="A34" s="13">
        <v>97030</v>
      </c>
      <c r="B34" s="14" t="s">
        <v>95</v>
      </c>
      <c r="C34" s="21">
        <v>35175</v>
      </c>
      <c r="D34" s="16" t="s">
        <v>31</v>
      </c>
      <c r="E34" s="17" t="s">
        <v>2</v>
      </c>
      <c r="F34" s="17" t="s">
        <v>37</v>
      </c>
      <c r="G34" s="17">
        <v>2</v>
      </c>
      <c r="H34" s="18" t="s">
        <v>96</v>
      </c>
      <c r="I34" s="17" t="s">
        <v>33</v>
      </c>
      <c r="J34" s="17" t="s">
        <v>172</v>
      </c>
      <c r="K34" s="19">
        <v>27265</v>
      </c>
      <c r="L34" s="17" t="s">
        <v>51</v>
      </c>
    </row>
    <row r="35" spans="1:12" x14ac:dyDescent="0.3">
      <c r="A35" s="13">
        <v>97031</v>
      </c>
      <c r="B35" s="14" t="s">
        <v>97</v>
      </c>
      <c r="C35" s="21">
        <v>34444</v>
      </c>
      <c r="D35" s="16" t="s">
        <v>42</v>
      </c>
      <c r="E35" s="17" t="s">
        <v>1</v>
      </c>
      <c r="F35" s="17" t="s">
        <v>26</v>
      </c>
      <c r="G35" s="17"/>
      <c r="H35" s="18"/>
      <c r="I35" s="17" t="s">
        <v>43</v>
      </c>
      <c r="J35" s="17" t="s">
        <v>173</v>
      </c>
      <c r="K35" s="19">
        <v>24936</v>
      </c>
      <c r="L35" s="17" t="s">
        <v>34</v>
      </c>
    </row>
    <row r="36" spans="1:12" x14ac:dyDescent="0.3">
      <c r="A36" s="13">
        <v>97032</v>
      </c>
      <c r="B36" s="14" t="s">
        <v>98</v>
      </c>
      <c r="C36" s="21">
        <v>35175</v>
      </c>
      <c r="D36" s="16" t="s">
        <v>31</v>
      </c>
      <c r="E36" s="17" t="s">
        <v>2</v>
      </c>
      <c r="F36" s="17" t="s">
        <v>37</v>
      </c>
      <c r="G36" s="17">
        <v>1</v>
      </c>
      <c r="H36" s="18" t="s">
        <v>99</v>
      </c>
      <c r="I36" s="17" t="s">
        <v>88</v>
      </c>
      <c r="J36" s="17" t="s">
        <v>172</v>
      </c>
      <c r="K36" s="19">
        <v>25801</v>
      </c>
      <c r="L36" s="17" t="s">
        <v>34</v>
      </c>
    </row>
    <row r="37" spans="1:12" x14ac:dyDescent="0.3">
      <c r="A37" s="13">
        <v>97033</v>
      </c>
      <c r="B37" s="14" t="s">
        <v>100</v>
      </c>
      <c r="C37" s="21">
        <v>35905</v>
      </c>
      <c r="D37" s="16" t="s">
        <v>31</v>
      </c>
      <c r="E37" s="17" t="s">
        <v>1</v>
      </c>
      <c r="F37" s="17" t="s">
        <v>37</v>
      </c>
      <c r="G37" s="17">
        <v>0</v>
      </c>
      <c r="H37" s="18" t="s">
        <v>101</v>
      </c>
      <c r="I37" s="17" t="s">
        <v>88</v>
      </c>
      <c r="J37" s="17" t="s">
        <v>173</v>
      </c>
      <c r="K37" s="19">
        <v>17330</v>
      </c>
      <c r="L37" s="17" t="s">
        <v>34</v>
      </c>
    </row>
    <row r="38" spans="1:12" x14ac:dyDescent="0.3">
      <c r="A38" s="13">
        <v>97034</v>
      </c>
      <c r="B38" s="20" t="s">
        <v>102</v>
      </c>
      <c r="C38" s="21">
        <v>35175</v>
      </c>
      <c r="D38" s="16" t="s">
        <v>42</v>
      </c>
      <c r="E38" s="17" t="s">
        <v>1</v>
      </c>
      <c r="F38" s="17" t="s">
        <v>26</v>
      </c>
      <c r="G38" s="17"/>
      <c r="H38" s="18"/>
      <c r="I38" s="17" t="s">
        <v>103</v>
      </c>
      <c r="J38" s="17" t="s">
        <v>173</v>
      </c>
      <c r="K38" s="19">
        <v>27528</v>
      </c>
      <c r="L38" s="17" t="s">
        <v>40</v>
      </c>
    </row>
    <row r="39" spans="1:12" x14ac:dyDescent="0.3">
      <c r="A39" s="13">
        <v>97035</v>
      </c>
      <c r="B39" s="14" t="s">
        <v>104</v>
      </c>
      <c r="C39" s="21">
        <v>35175</v>
      </c>
      <c r="D39" s="16" t="s">
        <v>31</v>
      </c>
      <c r="E39" s="17" t="s">
        <v>2</v>
      </c>
      <c r="F39" s="17" t="s">
        <v>26</v>
      </c>
      <c r="G39" s="17"/>
      <c r="H39" s="18" t="s">
        <v>105</v>
      </c>
      <c r="I39" s="17" t="s">
        <v>88</v>
      </c>
      <c r="J39" s="17" t="s">
        <v>173</v>
      </c>
      <c r="K39" s="19">
        <v>21984</v>
      </c>
      <c r="L39" s="17" t="s">
        <v>34</v>
      </c>
    </row>
    <row r="40" spans="1:12" x14ac:dyDescent="0.3">
      <c r="A40" s="13">
        <v>97036</v>
      </c>
      <c r="B40" s="14" t="s">
        <v>106</v>
      </c>
      <c r="C40" s="21">
        <v>35175</v>
      </c>
      <c r="D40" s="16" t="s">
        <v>31</v>
      </c>
      <c r="E40" s="17" t="s">
        <v>2</v>
      </c>
      <c r="F40" s="17" t="s">
        <v>26</v>
      </c>
      <c r="G40" s="17"/>
      <c r="H40" s="18" t="s">
        <v>107</v>
      </c>
      <c r="I40" s="18" t="s">
        <v>33</v>
      </c>
      <c r="J40" s="17" t="s">
        <v>173</v>
      </c>
      <c r="K40" s="19">
        <v>28735</v>
      </c>
      <c r="L40" s="17" t="s">
        <v>34</v>
      </c>
    </row>
    <row r="41" spans="1:12" x14ac:dyDescent="0.3">
      <c r="A41" s="13">
        <v>97037</v>
      </c>
      <c r="B41" s="14" t="s">
        <v>108</v>
      </c>
      <c r="C41" s="21">
        <v>36270</v>
      </c>
      <c r="D41" s="16" t="s">
        <v>42</v>
      </c>
      <c r="E41" s="17" t="s">
        <v>1</v>
      </c>
      <c r="F41" s="17" t="s">
        <v>26</v>
      </c>
      <c r="G41" s="17"/>
      <c r="H41" s="17"/>
      <c r="I41" s="17" t="s">
        <v>43</v>
      </c>
      <c r="J41" s="17" t="s">
        <v>173</v>
      </c>
      <c r="K41" s="19">
        <v>26200</v>
      </c>
      <c r="L41" s="17" t="s">
        <v>34</v>
      </c>
    </row>
    <row r="42" spans="1:12" x14ac:dyDescent="0.3">
      <c r="A42" s="13">
        <v>97038</v>
      </c>
      <c r="B42" s="14" t="s">
        <v>109</v>
      </c>
      <c r="C42" s="21">
        <v>35175</v>
      </c>
      <c r="D42" s="16" t="s">
        <v>31</v>
      </c>
      <c r="E42" s="17" t="s">
        <v>2</v>
      </c>
      <c r="F42" s="17" t="s">
        <v>37</v>
      </c>
      <c r="G42" s="17">
        <v>1</v>
      </c>
      <c r="H42" s="18" t="s">
        <v>110</v>
      </c>
      <c r="I42" s="17" t="s">
        <v>88</v>
      </c>
      <c r="J42" s="17" t="s">
        <v>172</v>
      </c>
      <c r="K42" s="19">
        <v>26164</v>
      </c>
      <c r="L42" s="17" t="s">
        <v>51</v>
      </c>
    </row>
    <row r="43" spans="1:12" x14ac:dyDescent="0.3">
      <c r="A43" s="13">
        <v>97039</v>
      </c>
      <c r="B43" s="14" t="s">
        <v>111</v>
      </c>
      <c r="C43" s="21">
        <v>24948</v>
      </c>
      <c r="D43" s="16" t="s">
        <v>42</v>
      </c>
      <c r="E43" s="17" t="s">
        <v>1</v>
      </c>
      <c r="F43" s="17" t="s">
        <v>37</v>
      </c>
      <c r="G43" s="17">
        <v>3</v>
      </c>
      <c r="H43" s="18"/>
      <c r="I43" s="17" t="s">
        <v>43</v>
      </c>
      <c r="J43" s="17" t="s">
        <v>173</v>
      </c>
      <c r="K43" s="19">
        <v>27920</v>
      </c>
      <c r="L43" s="17" t="s">
        <v>34</v>
      </c>
    </row>
    <row r="44" spans="1:12" x14ac:dyDescent="0.3">
      <c r="A44" s="13">
        <v>97040</v>
      </c>
      <c r="B44" s="14" t="s">
        <v>112</v>
      </c>
      <c r="C44" s="21">
        <v>35175</v>
      </c>
      <c r="D44" s="16" t="s">
        <v>31</v>
      </c>
      <c r="E44" s="17" t="s">
        <v>2</v>
      </c>
      <c r="F44" s="17" t="s">
        <v>26</v>
      </c>
      <c r="G44" s="17"/>
      <c r="H44" s="18" t="s">
        <v>113</v>
      </c>
      <c r="I44" s="17" t="s">
        <v>88</v>
      </c>
      <c r="J44" s="17" t="s">
        <v>173</v>
      </c>
      <c r="K44" s="19">
        <v>12069</v>
      </c>
      <c r="L44" s="17" t="s">
        <v>34</v>
      </c>
    </row>
    <row r="45" spans="1:12" x14ac:dyDescent="0.3">
      <c r="A45" s="13">
        <v>97041</v>
      </c>
      <c r="B45" s="14" t="s">
        <v>114</v>
      </c>
      <c r="C45" s="21">
        <v>35175</v>
      </c>
      <c r="D45" s="16" t="s">
        <v>37</v>
      </c>
      <c r="E45" s="17" t="s">
        <v>2</v>
      </c>
      <c r="F45" s="17" t="s">
        <v>26</v>
      </c>
      <c r="G45" s="17"/>
      <c r="H45" s="18" t="s">
        <v>115</v>
      </c>
      <c r="I45" s="17" t="s">
        <v>46</v>
      </c>
      <c r="J45" s="17" t="s">
        <v>173</v>
      </c>
      <c r="K45" s="19">
        <v>25619</v>
      </c>
      <c r="L45" s="17" t="s">
        <v>34</v>
      </c>
    </row>
    <row r="46" spans="1:12" x14ac:dyDescent="0.3">
      <c r="A46" s="13">
        <v>97042</v>
      </c>
      <c r="B46" s="14" t="s">
        <v>116</v>
      </c>
      <c r="C46" s="21">
        <v>35175</v>
      </c>
      <c r="D46" s="16" t="s">
        <v>42</v>
      </c>
      <c r="E46" s="17" t="s">
        <v>1</v>
      </c>
      <c r="F46" s="17" t="s">
        <v>37</v>
      </c>
      <c r="G46" s="17">
        <v>0</v>
      </c>
      <c r="H46" s="17"/>
      <c r="I46" s="17" t="s">
        <v>43</v>
      </c>
      <c r="J46" s="17" t="s">
        <v>173</v>
      </c>
      <c r="K46" s="19">
        <v>12429</v>
      </c>
      <c r="L46" s="17" t="s">
        <v>34</v>
      </c>
    </row>
    <row r="47" spans="1:12" x14ac:dyDescent="0.3">
      <c r="A47" s="13">
        <v>97043</v>
      </c>
      <c r="B47" s="14" t="s">
        <v>117</v>
      </c>
      <c r="C47" s="21">
        <v>35175</v>
      </c>
      <c r="D47" s="16" t="s">
        <v>31</v>
      </c>
      <c r="E47" s="17" t="s">
        <v>2</v>
      </c>
      <c r="F47" s="17" t="s">
        <v>26</v>
      </c>
      <c r="G47" s="17"/>
      <c r="H47" s="18" t="s">
        <v>118</v>
      </c>
      <c r="I47" s="17" t="s">
        <v>33</v>
      </c>
      <c r="J47" s="17" t="s">
        <v>173</v>
      </c>
      <c r="K47" s="19">
        <v>17349</v>
      </c>
      <c r="L47" s="17" t="s">
        <v>34</v>
      </c>
    </row>
    <row r="48" spans="1:12" x14ac:dyDescent="0.3">
      <c r="A48" s="13">
        <v>97044</v>
      </c>
      <c r="B48" s="14" t="s">
        <v>119</v>
      </c>
      <c r="C48" s="21">
        <v>35175</v>
      </c>
      <c r="D48" s="16" t="s">
        <v>42</v>
      </c>
      <c r="E48" s="17" t="s">
        <v>2</v>
      </c>
      <c r="F48" s="17" t="s">
        <v>37</v>
      </c>
      <c r="G48" s="17">
        <v>0</v>
      </c>
      <c r="H48" s="18"/>
      <c r="I48" s="17" t="s">
        <v>43</v>
      </c>
      <c r="J48" s="17" t="s">
        <v>173</v>
      </c>
      <c r="K48" s="19">
        <v>23809</v>
      </c>
      <c r="L48" s="17" t="s">
        <v>34</v>
      </c>
    </row>
    <row r="49" spans="1:12" x14ac:dyDescent="0.3">
      <c r="A49" s="13">
        <v>97045</v>
      </c>
      <c r="B49" s="20" t="s">
        <v>120</v>
      </c>
      <c r="C49" s="21">
        <v>35175</v>
      </c>
      <c r="D49" s="16" t="s">
        <v>31</v>
      </c>
      <c r="E49" s="17" t="s">
        <v>2</v>
      </c>
      <c r="F49" s="17" t="s">
        <v>37</v>
      </c>
      <c r="G49" s="17">
        <v>1</v>
      </c>
      <c r="H49" s="18" t="s">
        <v>121</v>
      </c>
      <c r="I49" s="17" t="s">
        <v>88</v>
      </c>
      <c r="J49" s="17" t="s">
        <v>173</v>
      </c>
      <c r="K49" s="19">
        <v>23606</v>
      </c>
      <c r="L49" s="17" t="s">
        <v>34</v>
      </c>
    </row>
    <row r="50" spans="1:12" x14ac:dyDescent="0.3">
      <c r="A50" s="13">
        <v>97046</v>
      </c>
      <c r="B50" s="20" t="s">
        <v>122</v>
      </c>
      <c r="C50" s="21">
        <v>35175</v>
      </c>
      <c r="D50" s="16" t="s">
        <v>42</v>
      </c>
      <c r="E50" s="17" t="s">
        <v>1</v>
      </c>
      <c r="F50" s="17" t="s">
        <v>26</v>
      </c>
      <c r="G50" s="17"/>
      <c r="H50" s="18"/>
      <c r="I50" s="17" t="s">
        <v>43</v>
      </c>
      <c r="J50" s="17" t="s">
        <v>173</v>
      </c>
      <c r="K50" s="19">
        <v>19536</v>
      </c>
      <c r="L50" s="17" t="s">
        <v>34</v>
      </c>
    </row>
    <row r="51" spans="1:12" x14ac:dyDescent="0.3">
      <c r="A51" s="13">
        <v>97047</v>
      </c>
      <c r="B51" s="14" t="s">
        <v>123</v>
      </c>
      <c r="C51" s="21">
        <v>35175</v>
      </c>
      <c r="D51" s="16" t="s">
        <v>31</v>
      </c>
      <c r="E51" s="17" t="s">
        <v>1</v>
      </c>
      <c r="F51" s="17" t="s">
        <v>26</v>
      </c>
      <c r="G51" s="17"/>
      <c r="H51" s="18" t="s">
        <v>124</v>
      </c>
      <c r="I51" s="17" t="s">
        <v>63</v>
      </c>
      <c r="J51" s="17" t="s">
        <v>172</v>
      </c>
      <c r="K51" s="19">
        <v>25455</v>
      </c>
      <c r="L51" s="17" t="s">
        <v>47</v>
      </c>
    </row>
    <row r="52" spans="1:12" x14ac:dyDescent="0.3">
      <c r="A52" s="13">
        <v>97048</v>
      </c>
      <c r="B52" s="20" t="s">
        <v>125</v>
      </c>
      <c r="C52" s="21">
        <v>35266</v>
      </c>
      <c r="D52" s="16" t="s">
        <v>31</v>
      </c>
      <c r="E52" s="17" t="s">
        <v>2</v>
      </c>
      <c r="F52" s="17" t="s">
        <v>37</v>
      </c>
      <c r="G52" s="17">
        <v>2</v>
      </c>
      <c r="H52" s="18" t="s">
        <v>126</v>
      </c>
      <c r="I52" s="17" t="s">
        <v>88</v>
      </c>
      <c r="J52" s="17" t="s">
        <v>172</v>
      </c>
      <c r="K52" s="19">
        <v>10515</v>
      </c>
      <c r="L52" s="17" t="s">
        <v>47</v>
      </c>
    </row>
    <row r="53" spans="1:12" x14ac:dyDescent="0.3">
      <c r="A53" s="13">
        <v>97049</v>
      </c>
      <c r="B53" s="14" t="s">
        <v>127</v>
      </c>
      <c r="C53" s="21">
        <v>35175</v>
      </c>
      <c r="D53" s="16" t="s">
        <v>31</v>
      </c>
      <c r="E53" s="17" t="s">
        <v>1</v>
      </c>
      <c r="F53" s="17" t="s">
        <v>26</v>
      </c>
      <c r="G53" s="17"/>
      <c r="H53" s="18" t="s">
        <v>128</v>
      </c>
      <c r="I53" s="17" t="s">
        <v>88</v>
      </c>
      <c r="J53" s="17" t="s">
        <v>172</v>
      </c>
      <c r="K53" s="19">
        <v>24063</v>
      </c>
      <c r="L53" s="17" t="s">
        <v>34</v>
      </c>
    </row>
    <row r="54" spans="1:12" x14ac:dyDescent="0.3">
      <c r="A54" s="13">
        <v>97050</v>
      </c>
      <c r="B54" s="20" t="s">
        <v>129</v>
      </c>
      <c r="C54" s="21">
        <v>35175</v>
      </c>
      <c r="D54" s="16" t="s">
        <v>31</v>
      </c>
      <c r="E54" s="17" t="s">
        <v>2</v>
      </c>
      <c r="F54" s="17" t="s">
        <v>26</v>
      </c>
      <c r="G54" s="17"/>
      <c r="H54" s="18"/>
      <c r="I54" s="17" t="s">
        <v>63</v>
      </c>
      <c r="J54" s="17" t="s">
        <v>173</v>
      </c>
      <c r="K54" s="19">
        <v>14417</v>
      </c>
      <c r="L54" s="17" t="s">
        <v>34</v>
      </c>
    </row>
    <row r="55" spans="1:12" x14ac:dyDescent="0.3">
      <c r="A55" s="13">
        <v>97051</v>
      </c>
      <c r="B55" s="22" t="s">
        <v>130</v>
      </c>
      <c r="C55" s="15">
        <v>36643</v>
      </c>
      <c r="D55" s="16" t="s">
        <v>31</v>
      </c>
      <c r="E55" s="17" t="s">
        <v>1</v>
      </c>
      <c r="F55" s="17" t="s">
        <v>26</v>
      </c>
      <c r="G55" s="17"/>
      <c r="H55" s="18"/>
      <c r="I55" s="17" t="s">
        <v>63</v>
      </c>
      <c r="J55" s="17" t="s">
        <v>173</v>
      </c>
      <c r="K55" s="19">
        <v>24847</v>
      </c>
      <c r="L55" s="17" t="s">
        <v>40</v>
      </c>
    </row>
    <row r="56" spans="1:12" x14ac:dyDescent="0.3">
      <c r="A56" s="13">
        <v>97052</v>
      </c>
      <c r="B56" s="22" t="s">
        <v>131</v>
      </c>
      <c r="C56" s="15">
        <v>36643</v>
      </c>
      <c r="D56" s="17" t="s">
        <v>31</v>
      </c>
      <c r="E56" s="17" t="s">
        <v>1</v>
      </c>
      <c r="F56" s="17" t="s">
        <v>26</v>
      </c>
      <c r="G56" s="17"/>
      <c r="H56" s="18"/>
      <c r="I56" s="17" t="s">
        <v>63</v>
      </c>
      <c r="J56" s="17" t="s">
        <v>173</v>
      </c>
      <c r="K56" s="19">
        <v>14969</v>
      </c>
      <c r="L56" s="17" t="s">
        <v>40</v>
      </c>
    </row>
    <row r="57" spans="1:12" x14ac:dyDescent="0.3">
      <c r="A57" s="13">
        <v>97053</v>
      </c>
      <c r="B57" s="22" t="s">
        <v>132</v>
      </c>
      <c r="C57" s="15">
        <v>36643</v>
      </c>
      <c r="D57" s="17" t="s">
        <v>31</v>
      </c>
      <c r="E57" s="17" t="s">
        <v>2</v>
      </c>
      <c r="F57" s="17" t="s">
        <v>26</v>
      </c>
      <c r="G57" s="17"/>
      <c r="H57" s="18"/>
      <c r="I57" s="17" t="s">
        <v>63</v>
      </c>
      <c r="J57" s="17" t="s">
        <v>173</v>
      </c>
      <c r="K57" s="19">
        <v>24914</v>
      </c>
      <c r="L57" s="17" t="s">
        <v>40</v>
      </c>
    </row>
    <row r="58" spans="1:12" x14ac:dyDescent="0.3">
      <c r="A58" s="13">
        <v>97054</v>
      </c>
      <c r="B58" s="22" t="s">
        <v>133</v>
      </c>
      <c r="C58" s="15">
        <v>36643</v>
      </c>
      <c r="D58" s="17" t="s">
        <v>31</v>
      </c>
      <c r="E58" s="17" t="s">
        <v>2</v>
      </c>
      <c r="F58" s="17" t="s">
        <v>26</v>
      </c>
      <c r="G58" s="17"/>
      <c r="H58" s="18"/>
      <c r="I58" s="17" t="s">
        <v>63</v>
      </c>
      <c r="J58" s="17" t="s">
        <v>173</v>
      </c>
      <c r="K58" s="19">
        <v>11437</v>
      </c>
      <c r="L58" s="17" t="s">
        <v>40</v>
      </c>
    </row>
    <row r="59" spans="1:12" x14ac:dyDescent="0.3">
      <c r="A59" s="13">
        <v>97055</v>
      </c>
      <c r="B59" s="22" t="s">
        <v>134</v>
      </c>
      <c r="C59" s="15">
        <v>36643</v>
      </c>
      <c r="D59" s="17" t="s">
        <v>31</v>
      </c>
      <c r="E59" s="17" t="s">
        <v>2</v>
      </c>
      <c r="F59" s="17" t="s">
        <v>26</v>
      </c>
      <c r="G59" s="17"/>
      <c r="H59" s="18"/>
      <c r="I59" s="17" t="s">
        <v>63</v>
      </c>
      <c r="J59" s="17" t="s">
        <v>173</v>
      </c>
      <c r="K59" s="19">
        <v>20484</v>
      </c>
      <c r="L59" s="17" t="s">
        <v>40</v>
      </c>
    </row>
    <row r="60" spans="1:12" x14ac:dyDescent="0.3">
      <c r="A60" s="13">
        <v>97056</v>
      </c>
      <c r="B60" s="22" t="s">
        <v>135</v>
      </c>
      <c r="C60" s="15">
        <v>36643</v>
      </c>
      <c r="D60" s="17" t="s">
        <v>31</v>
      </c>
      <c r="E60" s="17" t="s">
        <v>1</v>
      </c>
      <c r="F60" s="17" t="s">
        <v>26</v>
      </c>
      <c r="G60" s="17"/>
      <c r="H60" s="18"/>
      <c r="I60" s="17" t="s">
        <v>63</v>
      </c>
      <c r="J60" s="17" t="s">
        <v>173</v>
      </c>
      <c r="K60" s="19">
        <v>22419</v>
      </c>
      <c r="L60" s="17" t="s">
        <v>40</v>
      </c>
    </row>
    <row r="61" spans="1:12" x14ac:dyDescent="0.3">
      <c r="A61" s="13">
        <v>97057</v>
      </c>
      <c r="B61" s="22" t="s">
        <v>136</v>
      </c>
      <c r="C61" s="15">
        <v>36643</v>
      </c>
      <c r="D61" s="17" t="s">
        <v>31</v>
      </c>
      <c r="E61" s="17" t="s">
        <v>2</v>
      </c>
      <c r="F61" s="17" t="s">
        <v>26</v>
      </c>
      <c r="G61" s="17"/>
      <c r="H61" s="18"/>
      <c r="I61" s="17" t="s">
        <v>63</v>
      </c>
      <c r="J61" s="17" t="s">
        <v>173</v>
      </c>
      <c r="K61" s="19">
        <v>20947</v>
      </c>
      <c r="L61" s="17" t="s">
        <v>40</v>
      </c>
    </row>
    <row r="62" spans="1:12" x14ac:dyDescent="0.3">
      <c r="A62" s="13">
        <v>97058</v>
      </c>
      <c r="B62" s="22" t="s">
        <v>137</v>
      </c>
      <c r="C62" s="15">
        <v>36643</v>
      </c>
      <c r="D62" s="17" t="s">
        <v>31</v>
      </c>
      <c r="E62" s="17" t="s">
        <v>2</v>
      </c>
      <c r="F62" s="17" t="s">
        <v>26</v>
      </c>
      <c r="G62" s="17"/>
      <c r="H62" s="18"/>
      <c r="I62" s="17" t="s">
        <v>63</v>
      </c>
      <c r="J62" s="17" t="s">
        <v>173</v>
      </c>
      <c r="K62" s="19">
        <v>25871</v>
      </c>
      <c r="L62" s="17" t="s">
        <v>40</v>
      </c>
    </row>
    <row r="63" spans="1:12" x14ac:dyDescent="0.3">
      <c r="A63" s="13">
        <v>97059</v>
      </c>
      <c r="B63" s="22" t="s">
        <v>138</v>
      </c>
      <c r="C63" s="15">
        <v>36643</v>
      </c>
      <c r="D63" s="17" t="s">
        <v>31</v>
      </c>
      <c r="E63" s="17" t="s">
        <v>2</v>
      </c>
      <c r="F63" s="17" t="s">
        <v>26</v>
      </c>
      <c r="G63" s="17"/>
      <c r="H63" s="18"/>
      <c r="I63" s="17" t="s">
        <v>63</v>
      </c>
      <c r="J63" s="17" t="s">
        <v>173</v>
      </c>
      <c r="K63" s="19">
        <v>11951</v>
      </c>
      <c r="L63" s="17" t="s">
        <v>40</v>
      </c>
    </row>
    <row r="64" spans="1:12" x14ac:dyDescent="0.3">
      <c r="A64" s="13">
        <v>97060</v>
      </c>
      <c r="B64" s="14" t="s">
        <v>139</v>
      </c>
      <c r="C64" s="15">
        <v>36643</v>
      </c>
      <c r="D64" s="17" t="s">
        <v>31</v>
      </c>
      <c r="E64" s="17" t="s">
        <v>2</v>
      </c>
      <c r="F64" s="17" t="s">
        <v>26</v>
      </c>
      <c r="G64" s="17"/>
      <c r="H64" s="18"/>
      <c r="I64" s="17" t="s">
        <v>63</v>
      </c>
      <c r="J64" s="17" t="s">
        <v>173</v>
      </c>
      <c r="K64" s="19">
        <v>16552</v>
      </c>
      <c r="L64" s="17" t="s">
        <v>40</v>
      </c>
    </row>
    <row r="65" s="10" customFormat="1" x14ac:dyDescent="0.3"/>
  </sheetData>
  <autoFilter ref="A4:L64" xr:uid="{C9E6E9B3-9F4D-4313-A745-11C779C3C913}"/>
  <mergeCells count="1">
    <mergeCell ref="A2:L2"/>
  </mergeCells>
  <printOptions horizontalCentered="1" headings="1"/>
  <pageMargins left="0.39370078740157483" right="0.39370078740157483" top="0.39370078740157483" bottom="1" header="0.51181102362204722" footer="0.51181102362204722"/>
  <pageSetup paperSize="9" scale="73" orientation="landscape" horizontalDpi="12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24"/>
  <sheetViews>
    <sheetView showGridLines="0" zoomScale="120" zoomScaleNormal="120" workbookViewId="0"/>
  </sheetViews>
  <sheetFormatPr baseColWidth="10" defaultRowHeight="14.5" x14ac:dyDescent="0.35"/>
  <cols>
    <col min="1" max="1" width="3.7265625" customWidth="1"/>
    <col min="2" max="2" width="8.54296875" bestFit="1" customWidth="1"/>
    <col min="3" max="3" width="7.26953125" bestFit="1" customWidth="1"/>
    <col min="4" max="4" width="8.1796875" bestFit="1" customWidth="1"/>
    <col min="5" max="5" width="10.453125" bestFit="1" customWidth="1"/>
    <col min="6" max="6" width="8" bestFit="1" customWidth="1"/>
    <col min="7" max="7" width="9.54296875" bestFit="1" customWidth="1"/>
    <col min="8" max="8" width="11.7265625" bestFit="1" customWidth="1"/>
    <col min="9" max="10" width="10.1796875" bestFit="1" customWidth="1"/>
    <col min="11" max="11" width="2.1796875" customWidth="1"/>
    <col min="12" max="12" width="10.54296875" customWidth="1"/>
    <col min="13" max="13" width="8.1796875" bestFit="1" customWidth="1"/>
    <col min="14" max="14" width="8.453125" customWidth="1"/>
    <col min="15" max="15" width="3.54296875" bestFit="1" customWidth="1"/>
    <col min="16" max="16" width="3.1796875" bestFit="1" customWidth="1"/>
    <col min="17" max="17" width="3.7265625" bestFit="1" customWidth="1"/>
    <col min="18" max="18" width="3.54296875" bestFit="1" customWidth="1"/>
    <col min="19" max="19" width="5.453125" customWidth="1"/>
    <col min="20" max="24" width="3.54296875" bestFit="1" customWidth="1"/>
    <col min="25" max="25" width="3" customWidth="1"/>
  </cols>
  <sheetData>
    <row r="1" spans="1:25" ht="26" x14ac:dyDescent="0.35">
      <c r="A1" s="80" t="s">
        <v>232</v>
      </c>
      <c r="B1" s="6"/>
    </row>
    <row r="2" spans="1:25" ht="28.5" x14ac:dyDescent="0.65">
      <c r="A2" s="1" t="s">
        <v>4</v>
      </c>
      <c r="B2" s="2"/>
    </row>
    <row r="3" spans="1:25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6" spans="1:25" x14ac:dyDescent="0.35">
      <c r="K6" s="49" t="s">
        <v>7</v>
      </c>
      <c r="L6" s="50" t="s">
        <v>180</v>
      </c>
      <c r="M6" s="51" t="s">
        <v>185</v>
      </c>
      <c r="N6" s="51" t="s">
        <v>188</v>
      </c>
      <c r="O6" s="51" t="s">
        <v>192</v>
      </c>
      <c r="P6" s="51" t="s">
        <v>195</v>
      </c>
      <c r="Q6" s="51" t="s">
        <v>196</v>
      </c>
      <c r="R6" s="51" t="s">
        <v>198</v>
      </c>
      <c r="S6" s="51" t="s">
        <v>199</v>
      </c>
      <c r="T6" s="51" t="s">
        <v>200</v>
      </c>
      <c r="U6" s="51" t="s">
        <v>201</v>
      </c>
      <c r="V6" s="51" t="s">
        <v>202</v>
      </c>
      <c r="W6" s="51" t="s">
        <v>203</v>
      </c>
      <c r="X6" s="51" t="s">
        <v>204</v>
      </c>
      <c r="Y6" s="7"/>
    </row>
    <row r="7" spans="1:25" x14ac:dyDescent="0.35">
      <c r="K7" s="7"/>
      <c r="L7" s="37" t="s">
        <v>186</v>
      </c>
      <c r="M7" s="52">
        <v>0.02</v>
      </c>
      <c r="N7" s="52">
        <v>0.04</v>
      </c>
      <c r="O7" s="52">
        <v>0.06</v>
      </c>
      <c r="P7" s="52">
        <v>0.08</v>
      </c>
      <c r="Q7" s="52">
        <v>0.1</v>
      </c>
      <c r="R7" s="52">
        <v>0.12</v>
      </c>
      <c r="S7" s="52">
        <v>0.14000000000000001</v>
      </c>
      <c r="T7" s="52">
        <v>0.16</v>
      </c>
      <c r="U7" s="52">
        <v>0.18</v>
      </c>
      <c r="V7" s="52">
        <v>0.2</v>
      </c>
      <c r="W7" s="52">
        <v>0.22</v>
      </c>
      <c r="X7" s="52">
        <v>0.24</v>
      </c>
      <c r="Y7" s="60">
        <v>2</v>
      </c>
    </row>
    <row r="8" spans="1:25" x14ac:dyDescent="0.35">
      <c r="K8" s="7"/>
      <c r="L8" s="37" t="s">
        <v>189</v>
      </c>
      <c r="M8" s="52">
        <f>M7+1%</f>
        <v>0.03</v>
      </c>
      <c r="N8" s="52">
        <f t="shared" ref="N8:X8" si="0">N7+1%</f>
        <v>0.05</v>
      </c>
      <c r="O8" s="52">
        <f t="shared" si="0"/>
        <v>6.9999999999999993E-2</v>
      </c>
      <c r="P8" s="52">
        <f t="shared" si="0"/>
        <v>0.09</v>
      </c>
      <c r="Q8" s="52">
        <f t="shared" si="0"/>
        <v>0.11</v>
      </c>
      <c r="R8" s="52">
        <f t="shared" si="0"/>
        <v>0.13</v>
      </c>
      <c r="S8" s="52">
        <f t="shared" si="0"/>
        <v>0.15000000000000002</v>
      </c>
      <c r="T8" s="52">
        <f t="shared" si="0"/>
        <v>0.17</v>
      </c>
      <c r="U8" s="52">
        <f t="shared" si="0"/>
        <v>0.19</v>
      </c>
      <c r="V8" s="52">
        <f t="shared" si="0"/>
        <v>0.21000000000000002</v>
      </c>
      <c r="W8" s="52">
        <f t="shared" si="0"/>
        <v>0.23</v>
      </c>
      <c r="X8" s="52">
        <f t="shared" si="0"/>
        <v>0.25</v>
      </c>
      <c r="Y8" s="60">
        <v>3</v>
      </c>
    </row>
    <row r="9" spans="1:25" x14ac:dyDescent="0.35">
      <c r="B9" s="36" t="s">
        <v>175</v>
      </c>
      <c r="C9" s="36" t="s">
        <v>176</v>
      </c>
      <c r="D9" s="36" t="s">
        <v>177</v>
      </c>
      <c r="E9" s="36" t="s">
        <v>178</v>
      </c>
      <c r="F9" s="36" t="s">
        <v>179</v>
      </c>
      <c r="G9" s="36" t="s">
        <v>180</v>
      </c>
      <c r="H9" s="36" t="s">
        <v>181</v>
      </c>
      <c r="I9" s="36" t="s">
        <v>182</v>
      </c>
      <c r="K9" s="7"/>
      <c r="L9" s="7"/>
      <c r="M9" s="60">
        <v>2</v>
      </c>
      <c r="N9" s="60">
        <f>M9+1</f>
        <v>3</v>
      </c>
      <c r="O9" s="60">
        <f t="shared" ref="O9:X9" si="1">N9+1</f>
        <v>4</v>
      </c>
      <c r="P9" s="60">
        <f t="shared" si="1"/>
        <v>5</v>
      </c>
      <c r="Q9" s="60">
        <f t="shared" si="1"/>
        <v>6</v>
      </c>
      <c r="R9" s="60">
        <f t="shared" si="1"/>
        <v>7</v>
      </c>
      <c r="S9" s="60">
        <f t="shared" si="1"/>
        <v>8</v>
      </c>
      <c r="T9" s="60">
        <f t="shared" si="1"/>
        <v>9</v>
      </c>
      <c r="U9" s="60">
        <f t="shared" si="1"/>
        <v>10</v>
      </c>
      <c r="V9" s="60">
        <f t="shared" si="1"/>
        <v>11</v>
      </c>
      <c r="W9" s="60">
        <f t="shared" si="1"/>
        <v>12</v>
      </c>
      <c r="X9" s="60">
        <f t="shared" si="1"/>
        <v>13</v>
      </c>
      <c r="Y9" s="7"/>
    </row>
    <row r="10" spans="1:25" x14ac:dyDescent="0.35">
      <c r="B10" s="37" t="s">
        <v>183</v>
      </c>
      <c r="C10" s="37" t="s">
        <v>184</v>
      </c>
      <c r="D10" s="37" t="s">
        <v>185</v>
      </c>
      <c r="E10" s="37" t="s">
        <v>186</v>
      </c>
      <c r="F10" s="38">
        <v>417512</v>
      </c>
      <c r="G10" s="39"/>
      <c r="H10" s="38">
        <f>F10-F10*G10</f>
        <v>417512</v>
      </c>
      <c r="I10" s="40"/>
      <c r="J10" s="62">
        <v>0.02</v>
      </c>
      <c r="K10" s="49" t="s">
        <v>8</v>
      </c>
      <c r="L10" s="53" t="s">
        <v>224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x14ac:dyDescent="0.35">
      <c r="B11" s="37" t="s">
        <v>187</v>
      </c>
      <c r="C11" s="37" t="s">
        <v>184</v>
      </c>
      <c r="D11" s="37" t="s">
        <v>188</v>
      </c>
      <c r="E11" s="37" t="s">
        <v>189</v>
      </c>
      <c r="F11" s="38">
        <v>316274</v>
      </c>
      <c r="G11" s="39"/>
      <c r="H11" s="38">
        <f t="shared" ref="H11:H74" si="2">F11-F11*G11</f>
        <v>316274</v>
      </c>
      <c r="I11" s="40"/>
      <c r="J11" s="62">
        <v>0.05</v>
      </c>
      <c r="K11" s="7"/>
      <c r="L11" s="51" t="s">
        <v>205</v>
      </c>
      <c r="M11" s="51" t="s">
        <v>206</v>
      </c>
      <c r="N11" s="51" t="s">
        <v>207</v>
      </c>
      <c r="O11" s="89" t="s">
        <v>208</v>
      </c>
      <c r="P11" s="90"/>
      <c r="Q11" s="90"/>
      <c r="R11" s="91"/>
      <c r="S11" s="51" t="s">
        <v>225</v>
      </c>
      <c r="T11" s="7"/>
      <c r="U11" s="7"/>
      <c r="V11" s="89" t="s">
        <v>208</v>
      </c>
      <c r="W11" s="90"/>
      <c r="X11" s="90"/>
      <c r="Y11" s="91"/>
    </row>
    <row r="12" spans="1:25" x14ac:dyDescent="0.35">
      <c r="B12" s="37" t="s">
        <v>190</v>
      </c>
      <c r="C12" s="37" t="s">
        <v>191</v>
      </c>
      <c r="D12" s="37" t="s">
        <v>192</v>
      </c>
      <c r="E12" s="37" t="s">
        <v>186</v>
      </c>
      <c r="F12" s="38">
        <v>459277</v>
      </c>
      <c r="G12" s="39"/>
      <c r="H12" s="38">
        <f t="shared" si="2"/>
        <v>459277</v>
      </c>
      <c r="I12" s="40"/>
      <c r="J12" s="62">
        <v>0.06</v>
      </c>
      <c r="K12" s="7"/>
      <c r="L12" s="54" t="s">
        <v>170</v>
      </c>
      <c r="M12" s="58">
        <v>100000</v>
      </c>
      <c r="N12" s="58">
        <v>200000</v>
      </c>
      <c r="O12" s="92"/>
      <c r="P12" s="93"/>
      <c r="Q12" s="93"/>
      <c r="R12" s="94"/>
      <c r="S12" s="57"/>
      <c r="T12" s="7"/>
      <c r="U12" s="7"/>
      <c r="V12" s="95" t="s">
        <v>209</v>
      </c>
      <c r="W12" s="96"/>
      <c r="X12" s="96"/>
      <c r="Y12" s="97"/>
    </row>
    <row r="13" spans="1:25" x14ac:dyDescent="0.35">
      <c r="B13" s="37" t="s">
        <v>193</v>
      </c>
      <c r="C13" s="37" t="s">
        <v>194</v>
      </c>
      <c r="D13" s="37" t="s">
        <v>195</v>
      </c>
      <c r="E13" s="37" t="s">
        <v>189</v>
      </c>
      <c r="F13" s="38">
        <v>360356</v>
      </c>
      <c r="G13" s="39"/>
      <c r="H13" s="38">
        <f t="shared" si="2"/>
        <v>360356</v>
      </c>
      <c r="I13" s="40"/>
      <c r="J13" s="62">
        <v>0.09</v>
      </c>
      <c r="K13" s="7"/>
      <c r="L13" s="54" t="s">
        <v>210</v>
      </c>
      <c r="M13" s="43">
        <f>N12</f>
        <v>200000</v>
      </c>
      <c r="N13" s="58">
        <v>300000</v>
      </c>
      <c r="O13" s="92"/>
      <c r="P13" s="93"/>
      <c r="Q13" s="93"/>
      <c r="R13" s="94"/>
      <c r="S13" s="57"/>
      <c r="T13" s="7"/>
      <c r="U13" s="7"/>
      <c r="V13" s="95" t="s">
        <v>211</v>
      </c>
      <c r="W13" s="96"/>
      <c r="X13" s="96"/>
      <c r="Y13" s="97"/>
    </row>
    <row r="14" spans="1:25" x14ac:dyDescent="0.35">
      <c r="B14" s="37" t="s">
        <v>190</v>
      </c>
      <c r="C14" s="37" t="s">
        <v>184</v>
      </c>
      <c r="D14" s="37" t="s">
        <v>196</v>
      </c>
      <c r="E14" s="37" t="s">
        <v>186</v>
      </c>
      <c r="F14" s="38">
        <v>387966</v>
      </c>
      <c r="G14" s="39"/>
      <c r="H14" s="38">
        <f t="shared" si="2"/>
        <v>387966</v>
      </c>
      <c r="I14" s="40"/>
      <c r="J14" s="62">
        <v>0.1</v>
      </c>
      <c r="K14" s="7"/>
      <c r="L14" s="54" t="s">
        <v>212</v>
      </c>
      <c r="M14" s="43">
        <f>N13</f>
        <v>300000</v>
      </c>
      <c r="N14" s="58">
        <v>400000</v>
      </c>
      <c r="O14" s="92"/>
      <c r="P14" s="93"/>
      <c r="Q14" s="93"/>
      <c r="R14" s="94"/>
      <c r="S14" s="57"/>
      <c r="T14" s="7"/>
      <c r="U14" s="7"/>
      <c r="V14" s="95" t="s">
        <v>213</v>
      </c>
      <c r="W14" s="96"/>
      <c r="X14" s="96"/>
      <c r="Y14" s="97"/>
    </row>
    <row r="15" spans="1:25" x14ac:dyDescent="0.35">
      <c r="B15" s="37" t="s">
        <v>183</v>
      </c>
      <c r="C15" s="37" t="s">
        <v>197</v>
      </c>
      <c r="D15" s="37" t="s">
        <v>198</v>
      </c>
      <c r="E15" s="37" t="s">
        <v>189</v>
      </c>
      <c r="F15" s="38">
        <v>358238</v>
      </c>
      <c r="G15" s="39"/>
      <c r="H15" s="38">
        <f t="shared" si="2"/>
        <v>358238</v>
      </c>
      <c r="I15" s="40"/>
      <c r="J15" s="62">
        <v>0.13</v>
      </c>
      <c r="K15" s="7"/>
      <c r="L15" s="54" t="s">
        <v>214</v>
      </c>
      <c r="M15" s="43">
        <f>N14</f>
        <v>400000</v>
      </c>
      <c r="N15" s="58">
        <v>450000</v>
      </c>
      <c r="O15" s="92"/>
      <c r="P15" s="93"/>
      <c r="Q15" s="93"/>
      <c r="R15" s="94"/>
      <c r="S15" s="57"/>
      <c r="T15" s="7"/>
      <c r="U15" s="7"/>
      <c r="V15" s="95" t="s">
        <v>215</v>
      </c>
      <c r="W15" s="96"/>
      <c r="X15" s="96"/>
      <c r="Y15" s="97"/>
    </row>
    <row r="16" spans="1:25" x14ac:dyDescent="0.35">
      <c r="B16" s="37" t="s">
        <v>183</v>
      </c>
      <c r="C16" s="37" t="s">
        <v>184</v>
      </c>
      <c r="D16" s="37" t="s">
        <v>199</v>
      </c>
      <c r="E16" s="37" t="s">
        <v>186</v>
      </c>
      <c r="F16" s="38">
        <v>280347</v>
      </c>
      <c r="G16" s="39"/>
      <c r="H16" s="38">
        <f t="shared" si="2"/>
        <v>280347</v>
      </c>
      <c r="I16" s="40"/>
      <c r="J16" s="62">
        <v>0.14000000000000001</v>
      </c>
      <c r="K16" s="7"/>
      <c r="L16" s="54" t="s">
        <v>216</v>
      </c>
      <c r="M16" s="43">
        <f>N15</f>
        <v>450000</v>
      </c>
      <c r="N16" s="44"/>
      <c r="O16" s="92"/>
      <c r="P16" s="93"/>
      <c r="Q16" s="93"/>
      <c r="R16" s="94"/>
      <c r="S16" s="57"/>
      <c r="T16" s="7"/>
      <c r="U16" s="7"/>
      <c r="V16" s="95" t="s">
        <v>217</v>
      </c>
      <c r="W16" s="96"/>
      <c r="X16" s="96"/>
      <c r="Y16" s="97"/>
    </row>
    <row r="17" spans="2:25" x14ac:dyDescent="0.35">
      <c r="B17" s="37" t="s">
        <v>190</v>
      </c>
      <c r="C17" s="37" t="s">
        <v>194</v>
      </c>
      <c r="D17" s="37" t="s">
        <v>200</v>
      </c>
      <c r="E17" s="37" t="s">
        <v>189</v>
      </c>
      <c r="F17" s="38">
        <v>271929</v>
      </c>
      <c r="G17" s="39"/>
      <c r="H17" s="38">
        <f t="shared" si="2"/>
        <v>271929</v>
      </c>
      <c r="I17" s="40"/>
      <c r="J17" s="62">
        <v>0.17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2:25" x14ac:dyDescent="0.35">
      <c r="B18" s="37" t="s">
        <v>193</v>
      </c>
      <c r="C18" s="37" t="s">
        <v>194</v>
      </c>
      <c r="D18" s="37" t="s">
        <v>201</v>
      </c>
      <c r="E18" s="37" t="s">
        <v>189</v>
      </c>
      <c r="F18" s="38">
        <v>231620</v>
      </c>
      <c r="G18" s="39"/>
      <c r="H18" s="38">
        <f t="shared" si="2"/>
        <v>231620</v>
      </c>
      <c r="I18" s="40"/>
      <c r="J18" s="62">
        <v>0.19</v>
      </c>
      <c r="K18" s="49" t="s">
        <v>9</v>
      </c>
      <c r="L18" s="55" t="s">
        <v>218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2:25" x14ac:dyDescent="0.35">
      <c r="B19" s="37" t="s">
        <v>190</v>
      </c>
      <c r="C19" s="37" t="s">
        <v>191</v>
      </c>
      <c r="D19" s="37" t="s">
        <v>202</v>
      </c>
      <c r="E19" s="37" t="s">
        <v>189</v>
      </c>
      <c r="F19" s="38">
        <v>275775</v>
      </c>
      <c r="G19" s="39"/>
      <c r="H19" s="38">
        <f t="shared" si="2"/>
        <v>275775</v>
      </c>
      <c r="I19" s="40"/>
      <c r="J19" s="62">
        <v>0.21000000000000002</v>
      </c>
      <c r="K19" s="7"/>
      <c r="L19" s="51" t="s">
        <v>205</v>
      </c>
      <c r="M19" s="51" t="s">
        <v>186</v>
      </c>
      <c r="N19" s="51" t="s">
        <v>189</v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2:25" x14ac:dyDescent="0.35">
      <c r="B20" s="37" t="s">
        <v>193</v>
      </c>
      <c r="C20" s="37" t="s">
        <v>194</v>
      </c>
      <c r="D20" s="37" t="s">
        <v>203</v>
      </c>
      <c r="E20" s="37" t="s">
        <v>186</v>
      </c>
      <c r="F20" s="38">
        <v>366303</v>
      </c>
      <c r="G20" s="39"/>
      <c r="H20" s="38">
        <f t="shared" si="2"/>
        <v>366303</v>
      </c>
      <c r="I20" s="40"/>
      <c r="J20" s="62">
        <v>0.22</v>
      </c>
      <c r="K20" s="7"/>
      <c r="L20" s="54" t="s">
        <v>170</v>
      </c>
      <c r="M20" s="45"/>
      <c r="N20" s="45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2:25" x14ac:dyDescent="0.35">
      <c r="B21" s="37" t="s">
        <v>183</v>
      </c>
      <c r="C21" s="37" t="s">
        <v>197</v>
      </c>
      <c r="D21" s="37" t="s">
        <v>204</v>
      </c>
      <c r="E21" s="37" t="s">
        <v>186</v>
      </c>
      <c r="F21" s="38">
        <v>298693</v>
      </c>
      <c r="G21" s="39"/>
      <c r="H21" s="38">
        <f t="shared" si="2"/>
        <v>298693</v>
      </c>
      <c r="I21" s="40"/>
      <c r="J21" s="62">
        <v>0.24</v>
      </c>
      <c r="K21" s="7"/>
      <c r="L21" s="54" t="s">
        <v>210</v>
      </c>
      <c r="M21" s="45"/>
      <c r="N21" s="45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2:25" x14ac:dyDescent="0.35">
      <c r="B22" s="37" t="s">
        <v>183</v>
      </c>
      <c r="C22" s="37" t="s">
        <v>194</v>
      </c>
      <c r="D22" s="37" t="s">
        <v>185</v>
      </c>
      <c r="E22" s="37" t="s">
        <v>189</v>
      </c>
      <c r="F22" s="38">
        <v>350092</v>
      </c>
      <c r="G22" s="39"/>
      <c r="H22" s="38">
        <f t="shared" si="2"/>
        <v>350092</v>
      </c>
      <c r="I22" s="40"/>
      <c r="J22" s="62">
        <v>0.03</v>
      </c>
      <c r="K22" s="7"/>
      <c r="L22" s="54" t="s">
        <v>212</v>
      </c>
      <c r="M22" s="45"/>
      <c r="N22" s="45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2:25" x14ac:dyDescent="0.35">
      <c r="B23" s="37" t="s">
        <v>183</v>
      </c>
      <c r="C23" s="37" t="s">
        <v>194</v>
      </c>
      <c r="D23" s="37" t="s">
        <v>188</v>
      </c>
      <c r="E23" s="37" t="s">
        <v>186</v>
      </c>
      <c r="F23" s="38">
        <v>311928</v>
      </c>
      <c r="G23" s="39"/>
      <c r="H23" s="38">
        <f t="shared" si="2"/>
        <v>311928</v>
      </c>
      <c r="I23" s="40"/>
      <c r="J23" s="62">
        <v>0.04</v>
      </c>
      <c r="K23" s="7"/>
      <c r="L23" s="54" t="s">
        <v>214</v>
      </c>
      <c r="M23" s="45"/>
      <c r="N23" s="45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2:25" x14ac:dyDescent="0.35">
      <c r="B24" s="37" t="s">
        <v>183</v>
      </c>
      <c r="C24" s="37" t="s">
        <v>197</v>
      </c>
      <c r="D24" s="37" t="s">
        <v>192</v>
      </c>
      <c r="E24" s="37" t="s">
        <v>186</v>
      </c>
      <c r="F24" s="38">
        <v>252055</v>
      </c>
      <c r="G24" s="39"/>
      <c r="H24" s="38">
        <f t="shared" si="2"/>
        <v>252055</v>
      </c>
      <c r="I24" s="40"/>
      <c r="J24" s="62">
        <v>0.06</v>
      </c>
      <c r="K24" s="7"/>
      <c r="L24" s="54" t="s">
        <v>216</v>
      </c>
      <c r="M24" s="45"/>
      <c r="N24" s="45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2:25" x14ac:dyDescent="0.35">
      <c r="B25" s="37" t="s">
        <v>183</v>
      </c>
      <c r="C25" s="37" t="s">
        <v>197</v>
      </c>
      <c r="D25" s="37" t="s">
        <v>195</v>
      </c>
      <c r="E25" s="37" t="s">
        <v>189</v>
      </c>
      <c r="F25" s="38">
        <v>316251</v>
      </c>
      <c r="G25" s="39"/>
      <c r="H25" s="38">
        <f t="shared" si="2"/>
        <v>316251</v>
      </c>
      <c r="I25" s="40"/>
      <c r="J25" s="62">
        <v>0.09</v>
      </c>
      <c r="K25" s="7"/>
      <c r="L25" s="7"/>
      <c r="M25" s="46"/>
      <c r="N25" s="46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2:25" x14ac:dyDescent="0.35">
      <c r="B26" s="37" t="s">
        <v>183</v>
      </c>
      <c r="C26" s="37" t="s">
        <v>191</v>
      </c>
      <c r="D26" s="37" t="s">
        <v>196</v>
      </c>
      <c r="E26" s="37" t="s">
        <v>189</v>
      </c>
      <c r="F26" s="38">
        <v>212656</v>
      </c>
      <c r="G26" s="39"/>
      <c r="H26" s="38">
        <f t="shared" si="2"/>
        <v>212656</v>
      </c>
      <c r="I26" s="40"/>
      <c r="J26" s="62">
        <v>0.11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2:25" x14ac:dyDescent="0.35">
      <c r="B27" s="37" t="s">
        <v>187</v>
      </c>
      <c r="C27" s="37" t="s">
        <v>191</v>
      </c>
      <c r="D27" s="37" t="s">
        <v>198</v>
      </c>
      <c r="E27" s="37" t="s">
        <v>186</v>
      </c>
      <c r="F27" s="38">
        <v>477856</v>
      </c>
      <c r="G27" s="39"/>
      <c r="H27" s="38">
        <f t="shared" si="2"/>
        <v>477856</v>
      </c>
      <c r="I27" s="40"/>
      <c r="J27" s="62">
        <v>0.12</v>
      </c>
      <c r="K27" s="49" t="s">
        <v>10</v>
      </c>
      <c r="L27" s="55" t="s">
        <v>219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2:25" x14ac:dyDescent="0.35">
      <c r="B28" s="37" t="s">
        <v>193</v>
      </c>
      <c r="C28" s="37" t="s">
        <v>191</v>
      </c>
      <c r="D28" s="37" t="s">
        <v>199</v>
      </c>
      <c r="E28" s="37" t="s">
        <v>186</v>
      </c>
      <c r="F28" s="38">
        <v>404472</v>
      </c>
      <c r="G28" s="39"/>
      <c r="H28" s="38">
        <f t="shared" si="2"/>
        <v>404472</v>
      </c>
      <c r="I28" s="40"/>
      <c r="J28" s="62">
        <v>0.14000000000000001</v>
      </c>
      <c r="K28" s="7"/>
      <c r="L28" s="7"/>
      <c r="M28" s="51" t="s">
        <v>186</v>
      </c>
      <c r="N28" s="51" t="s">
        <v>189</v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2:25" x14ac:dyDescent="0.35">
      <c r="B29" s="37" t="s">
        <v>183</v>
      </c>
      <c r="C29" s="37" t="s">
        <v>184</v>
      </c>
      <c r="D29" s="37" t="s">
        <v>200</v>
      </c>
      <c r="E29" s="37" t="s">
        <v>186</v>
      </c>
      <c r="F29" s="38">
        <v>359004</v>
      </c>
      <c r="G29" s="39"/>
      <c r="H29" s="38">
        <f t="shared" si="2"/>
        <v>359004</v>
      </c>
      <c r="I29" s="40"/>
      <c r="J29" s="62">
        <v>0.16</v>
      </c>
      <c r="K29" s="7"/>
      <c r="L29" s="7"/>
      <c r="M29" s="47"/>
      <c r="N29" s="47"/>
      <c r="O29" s="48">
        <f>SUM(M29:N29)</f>
        <v>0</v>
      </c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2:25" x14ac:dyDescent="0.35">
      <c r="B30" s="37" t="s">
        <v>187</v>
      </c>
      <c r="C30" s="37" t="s">
        <v>184</v>
      </c>
      <c r="D30" s="37" t="s">
        <v>201</v>
      </c>
      <c r="E30" s="37" t="s">
        <v>189</v>
      </c>
      <c r="F30" s="38">
        <v>330215</v>
      </c>
      <c r="G30" s="39"/>
      <c r="H30" s="38">
        <f t="shared" si="2"/>
        <v>330215</v>
      </c>
      <c r="I30" s="40"/>
      <c r="J30" s="62">
        <v>0.19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2:25" x14ac:dyDescent="0.35">
      <c r="B31" s="37" t="s">
        <v>190</v>
      </c>
      <c r="C31" s="37" t="s">
        <v>191</v>
      </c>
      <c r="D31" s="37" t="s">
        <v>202</v>
      </c>
      <c r="E31" s="37" t="s">
        <v>186</v>
      </c>
      <c r="F31" s="38">
        <v>470932</v>
      </c>
      <c r="G31" s="39"/>
      <c r="H31" s="38">
        <f t="shared" si="2"/>
        <v>470932</v>
      </c>
      <c r="I31" s="40"/>
      <c r="J31" s="62">
        <v>0.2</v>
      </c>
      <c r="K31" s="49" t="s">
        <v>220</v>
      </c>
      <c r="L31" s="55" t="s">
        <v>221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2:25" x14ac:dyDescent="0.35">
      <c r="B32" s="37" t="s">
        <v>193</v>
      </c>
      <c r="C32" s="37" t="s">
        <v>194</v>
      </c>
      <c r="D32" s="37" t="s">
        <v>203</v>
      </c>
      <c r="E32" s="37" t="s">
        <v>189</v>
      </c>
      <c r="F32" s="38">
        <v>479292</v>
      </c>
      <c r="G32" s="39"/>
      <c r="H32" s="38">
        <f t="shared" si="2"/>
        <v>479292</v>
      </c>
      <c r="I32" s="40"/>
      <c r="J32" s="62">
        <v>0.23</v>
      </c>
      <c r="K32" s="7"/>
      <c r="L32" s="7" t="s">
        <v>222</v>
      </c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2:25" x14ac:dyDescent="0.35">
      <c r="B33" s="37" t="s">
        <v>190</v>
      </c>
      <c r="C33" s="37" t="s">
        <v>184</v>
      </c>
      <c r="D33" s="37" t="s">
        <v>204</v>
      </c>
      <c r="E33" s="37" t="s">
        <v>186</v>
      </c>
      <c r="F33" s="38">
        <v>302650</v>
      </c>
      <c r="G33" s="39"/>
      <c r="H33" s="38">
        <f t="shared" si="2"/>
        <v>302650</v>
      </c>
      <c r="I33" s="40"/>
      <c r="J33" s="62">
        <v>0.24</v>
      </c>
      <c r="K33" s="7"/>
      <c r="L33" s="7" t="s">
        <v>223</v>
      </c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2:25" x14ac:dyDescent="0.35">
      <c r="B34" s="37" t="s">
        <v>183</v>
      </c>
      <c r="C34" s="37" t="s">
        <v>197</v>
      </c>
      <c r="D34" s="37" t="s">
        <v>185</v>
      </c>
      <c r="E34" s="37" t="s">
        <v>189</v>
      </c>
      <c r="F34" s="38">
        <v>218072</v>
      </c>
      <c r="G34" s="39"/>
      <c r="H34" s="38">
        <f t="shared" si="2"/>
        <v>218072</v>
      </c>
      <c r="I34" s="40"/>
      <c r="J34" s="62">
        <v>0.03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2:25" x14ac:dyDescent="0.35">
      <c r="B35" s="37" t="s">
        <v>183</v>
      </c>
      <c r="C35" s="37" t="s">
        <v>184</v>
      </c>
      <c r="D35" s="37" t="s">
        <v>188</v>
      </c>
      <c r="E35" s="37" t="s">
        <v>186</v>
      </c>
      <c r="F35" s="38">
        <v>323619</v>
      </c>
      <c r="G35" s="39"/>
      <c r="H35" s="38">
        <f t="shared" si="2"/>
        <v>323619</v>
      </c>
      <c r="I35" s="40"/>
      <c r="J35" s="62">
        <v>0.04</v>
      </c>
      <c r="K35" s="7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7"/>
      <c r="Y35" s="7"/>
    </row>
    <row r="36" spans="2:25" x14ac:dyDescent="0.35">
      <c r="B36" s="37" t="s">
        <v>190</v>
      </c>
      <c r="C36" s="37" t="s">
        <v>194</v>
      </c>
      <c r="D36" s="37" t="s">
        <v>192</v>
      </c>
      <c r="E36" s="37" t="s">
        <v>189</v>
      </c>
      <c r="F36" s="38">
        <v>466114</v>
      </c>
      <c r="G36" s="39"/>
      <c r="H36" s="38">
        <f t="shared" si="2"/>
        <v>466114</v>
      </c>
      <c r="I36" s="40"/>
      <c r="J36" s="62">
        <v>6.9999999999999993E-2</v>
      </c>
      <c r="K36" s="7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7"/>
      <c r="Y36" s="7"/>
    </row>
    <row r="37" spans="2:25" x14ac:dyDescent="0.35">
      <c r="B37" s="37" t="s">
        <v>193</v>
      </c>
      <c r="C37" s="37" t="s">
        <v>194</v>
      </c>
      <c r="D37" s="37" t="s">
        <v>195</v>
      </c>
      <c r="E37" s="37" t="s">
        <v>189</v>
      </c>
      <c r="F37" s="38">
        <v>316745</v>
      </c>
      <c r="G37" s="39"/>
      <c r="H37" s="38">
        <f t="shared" si="2"/>
        <v>316745</v>
      </c>
      <c r="I37" s="40"/>
      <c r="J37" s="62">
        <v>0.09</v>
      </c>
    </row>
    <row r="38" spans="2:25" x14ac:dyDescent="0.35">
      <c r="B38" s="37" t="s">
        <v>190</v>
      </c>
      <c r="C38" s="37" t="s">
        <v>191</v>
      </c>
      <c r="D38" s="37" t="s">
        <v>196</v>
      </c>
      <c r="E38" s="37" t="s">
        <v>189</v>
      </c>
      <c r="F38" s="38">
        <v>212693</v>
      </c>
      <c r="G38" s="39"/>
      <c r="H38" s="38">
        <f t="shared" si="2"/>
        <v>212693</v>
      </c>
      <c r="I38" s="40"/>
      <c r="J38" s="62">
        <v>0.11</v>
      </c>
      <c r="M38" s="59"/>
      <c r="N38" s="61"/>
    </row>
    <row r="39" spans="2:25" x14ac:dyDescent="0.35">
      <c r="B39" s="37" t="s">
        <v>193</v>
      </c>
      <c r="C39" s="37" t="s">
        <v>194</v>
      </c>
      <c r="D39" s="37" t="s">
        <v>198</v>
      </c>
      <c r="E39" s="37" t="s">
        <v>186</v>
      </c>
      <c r="F39" s="38">
        <v>390171</v>
      </c>
      <c r="G39" s="39"/>
      <c r="H39" s="38">
        <f t="shared" si="2"/>
        <v>390171</v>
      </c>
      <c r="I39" s="40"/>
      <c r="J39" s="62">
        <v>0.12</v>
      </c>
      <c r="M39" s="59"/>
      <c r="N39" s="61"/>
    </row>
    <row r="40" spans="2:25" x14ac:dyDescent="0.35">
      <c r="B40" s="37" t="s">
        <v>183</v>
      </c>
      <c r="C40" s="37" t="s">
        <v>197</v>
      </c>
      <c r="D40" s="37" t="s">
        <v>199</v>
      </c>
      <c r="E40" s="37" t="s">
        <v>186</v>
      </c>
      <c r="F40" s="38">
        <v>366343</v>
      </c>
      <c r="G40" s="39"/>
      <c r="H40" s="38">
        <f t="shared" si="2"/>
        <v>366343</v>
      </c>
      <c r="I40" s="40"/>
      <c r="J40" s="62">
        <v>0.14000000000000001</v>
      </c>
      <c r="N40" s="59"/>
    </row>
    <row r="41" spans="2:25" x14ac:dyDescent="0.35">
      <c r="B41" s="37" t="s">
        <v>183</v>
      </c>
      <c r="C41" s="37" t="s">
        <v>194</v>
      </c>
      <c r="D41" s="37" t="s">
        <v>200</v>
      </c>
      <c r="E41" s="37" t="s">
        <v>189</v>
      </c>
      <c r="F41" s="38">
        <v>410723</v>
      </c>
      <c r="G41" s="39"/>
      <c r="H41" s="38">
        <f t="shared" si="2"/>
        <v>410723</v>
      </c>
      <c r="I41" s="40"/>
      <c r="J41" s="62">
        <v>0.17</v>
      </c>
    </row>
    <row r="42" spans="2:25" x14ac:dyDescent="0.35">
      <c r="B42" s="37" t="s">
        <v>183</v>
      </c>
      <c r="C42" s="37" t="s">
        <v>194</v>
      </c>
      <c r="D42" s="37" t="s">
        <v>201</v>
      </c>
      <c r="E42" s="37" t="s">
        <v>186</v>
      </c>
      <c r="F42" s="38">
        <v>292921</v>
      </c>
      <c r="G42" s="39"/>
      <c r="H42" s="38">
        <f t="shared" si="2"/>
        <v>292921</v>
      </c>
      <c r="I42" s="40"/>
      <c r="J42" s="62">
        <v>0.18</v>
      </c>
    </row>
    <row r="43" spans="2:25" x14ac:dyDescent="0.35">
      <c r="B43" s="37" t="s">
        <v>183</v>
      </c>
      <c r="C43" s="37" t="s">
        <v>197</v>
      </c>
      <c r="D43" s="37" t="s">
        <v>202</v>
      </c>
      <c r="E43" s="37" t="s">
        <v>186</v>
      </c>
      <c r="F43" s="38">
        <v>336948</v>
      </c>
      <c r="G43" s="39"/>
      <c r="H43" s="38">
        <f t="shared" si="2"/>
        <v>336948</v>
      </c>
      <c r="I43" s="40"/>
      <c r="J43" s="62">
        <v>0.2</v>
      </c>
    </row>
    <row r="44" spans="2:25" x14ac:dyDescent="0.35">
      <c r="B44" s="37" t="s">
        <v>183</v>
      </c>
      <c r="C44" s="37" t="s">
        <v>197</v>
      </c>
      <c r="D44" s="37" t="s">
        <v>203</v>
      </c>
      <c r="E44" s="37" t="s">
        <v>189</v>
      </c>
      <c r="F44" s="38">
        <v>220664</v>
      </c>
      <c r="G44" s="39"/>
      <c r="H44" s="38">
        <f t="shared" si="2"/>
        <v>220664</v>
      </c>
      <c r="I44" s="40"/>
      <c r="J44" s="62">
        <v>0.23</v>
      </c>
    </row>
    <row r="45" spans="2:25" x14ac:dyDescent="0.35">
      <c r="B45" s="37" t="s">
        <v>183</v>
      </c>
      <c r="C45" s="37" t="s">
        <v>191</v>
      </c>
      <c r="D45" s="37" t="s">
        <v>204</v>
      </c>
      <c r="E45" s="37" t="s">
        <v>189</v>
      </c>
      <c r="F45" s="38">
        <v>241314</v>
      </c>
      <c r="G45" s="39"/>
      <c r="H45" s="38">
        <f t="shared" si="2"/>
        <v>241314</v>
      </c>
      <c r="I45" s="40"/>
      <c r="J45" s="62">
        <v>0.25</v>
      </c>
    </row>
    <row r="46" spans="2:25" x14ac:dyDescent="0.35">
      <c r="B46" s="37" t="s">
        <v>187</v>
      </c>
      <c r="C46" s="37" t="s">
        <v>191</v>
      </c>
      <c r="D46" s="37" t="s">
        <v>185</v>
      </c>
      <c r="E46" s="37" t="s">
        <v>186</v>
      </c>
      <c r="F46" s="38">
        <v>216779</v>
      </c>
      <c r="G46" s="39"/>
      <c r="H46" s="38">
        <f t="shared" si="2"/>
        <v>216779</v>
      </c>
      <c r="I46" s="40"/>
      <c r="J46" s="62">
        <v>0.02</v>
      </c>
    </row>
    <row r="47" spans="2:25" x14ac:dyDescent="0.35">
      <c r="B47" s="37" t="s">
        <v>193</v>
      </c>
      <c r="C47" s="37" t="s">
        <v>191</v>
      </c>
      <c r="D47" s="37" t="s">
        <v>188</v>
      </c>
      <c r="E47" s="37" t="s">
        <v>186</v>
      </c>
      <c r="F47" s="38">
        <v>409562</v>
      </c>
      <c r="G47" s="39"/>
      <c r="H47" s="38">
        <f t="shared" si="2"/>
        <v>409562</v>
      </c>
      <c r="I47" s="40"/>
      <c r="J47" s="62">
        <v>0.04</v>
      </c>
    </row>
    <row r="48" spans="2:25" x14ac:dyDescent="0.35">
      <c r="B48" s="37" t="s">
        <v>183</v>
      </c>
      <c r="C48" s="37" t="s">
        <v>184</v>
      </c>
      <c r="D48" s="37" t="s">
        <v>192</v>
      </c>
      <c r="E48" s="37" t="s">
        <v>186</v>
      </c>
      <c r="F48" s="38">
        <v>204662</v>
      </c>
      <c r="G48" s="39"/>
      <c r="H48" s="38">
        <f t="shared" si="2"/>
        <v>204662</v>
      </c>
      <c r="I48" s="40"/>
      <c r="J48" s="62">
        <v>0.06</v>
      </c>
    </row>
    <row r="49" spans="2:10" x14ac:dyDescent="0.35">
      <c r="B49" s="37" t="s">
        <v>187</v>
      </c>
      <c r="C49" s="37" t="s">
        <v>184</v>
      </c>
      <c r="D49" s="37" t="s">
        <v>195</v>
      </c>
      <c r="E49" s="37" t="s">
        <v>189</v>
      </c>
      <c r="F49" s="38">
        <v>417907</v>
      </c>
      <c r="G49" s="39"/>
      <c r="H49" s="38">
        <f t="shared" si="2"/>
        <v>417907</v>
      </c>
      <c r="I49" s="40"/>
      <c r="J49" s="62">
        <v>0.09</v>
      </c>
    </row>
    <row r="50" spans="2:10" x14ac:dyDescent="0.35">
      <c r="B50" s="37" t="s">
        <v>190</v>
      </c>
      <c r="C50" s="37" t="s">
        <v>191</v>
      </c>
      <c r="D50" s="37" t="s">
        <v>196</v>
      </c>
      <c r="E50" s="37" t="s">
        <v>186</v>
      </c>
      <c r="F50" s="38">
        <v>233245</v>
      </c>
      <c r="G50" s="39"/>
      <c r="H50" s="38">
        <f t="shared" si="2"/>
        <v>233245</v>
      </c>
      <c r="I50" s="40"/>
      <c r="J50" s="62">
        <v>0.1</v>
      </c>
    </row>
    <row r="51" spans="2:10" x14ac:dyDescent="0.35">
      <c r="B51" s="37" t="s">
        <v>193</v>
      </c>
      <c r="C51" s="37" t="s">
        <v>194</v>
      </c>
      <c r="D51" s="37" t="s">
        <v>198</v>
      </c>
      <c r="E51" s="37" t="s">
        <v>189</v>
      </c>
      <c r="F51" s="38">
        <v>201841</v>
      </c>
      <c r="G51" s="39"/>
      <c r="H51" s="38">
        <f t="shared" si="2"/>
        <v>201841</v>
      </c>
      <c r="I51" s="40"/>
      <c r="J51" s="62">
        <v>0.13</v>
      </c>
    </row>
    <row r="52" spans="2:10" x14ac:dyDescent="0.35">
      <c r="B52" s="37" t="s">
        <v>190</v>
      </c>
      <c r="C52" s="37" t="s">
        <v>184</v>
      </c>
      <c r="D52" s="37" t="s">
        <v>199</v>
      </c>
      <c r="E52" s="37" t="s">
        <v>186</v>
      </c>
      <c r="F52" s="38">
        <v>277529</v>
      </c>
      <c r="G52" s="39"/>
      <c r="H52" s="38">
        <f t="shared" si="2"/>
        <v>277529</v>
      </c>
      <c r="I52" s="40"/>
      <c r="J52" s="62">
        <v>0.14000000000000001</v>
      </c>
    </row>
    <row r="53" spans="2:10" x14ac:dyDescent="0.35">
      <c r="B53" s="37" t="s">
        <v>183</v>
      </c>
      <c r="C53" s="37" t="s">
        <v>197</v>
      </c>
      <c r="D53" s="37" t="s">
        <v>200</v>
      </c>
      <c r="E53" s="37" t="s">
        <v>189</v>
      </c>
      <c r="F53" s="38">
        <v>402155</v>
      </c>
      <c r="G53" s="39"/>
      <c r="H53" s="38">
        <f t="shared" si="2"/>
        <v>402155</v>
      </c>
      <c r="I53" s="40"/>
      <c r="J53" s="62">
        <v>0.17</v>
      </c>
    </row>
    <row r="54" spans="2:10" x14ac:dyDescent="0.35">
      <c r="B54" s="37" t="s">
        <v>183</v>
      </c>
      <c r="C54" s="37" t="s">
        <v>184</v>
      </c>
      <c r="D54" s="37" t="s">
        <v>201</v>
      </c>
      <c r="E54" s="37" t="s">
        <v>186</v>
      </c>
      <c r="F54" s="38">
        <v>284413</v>
      </c>
      <c r="G54" s="39"/>
      <c r="H54" s="38">
        <f t="shared" si="2"/>
        <v>284413</v>
      </c>
      <c r="I54" s="40"/>
      <c r="J54" s="62">
        <v>0.18</v>
      </c>
    </row>
    <row r="55" spans="2:10" x14ac:dyDescent="0.35">
      <c r="B55" s="37" t="s">
        <v>190</v>
      </c>
      <c r="C55" s="37" t="s">
        <v>194</v>
      </c>
      <c r="D55" s="37" t="s">
        <v>202</v>
      </c>
      <c r="E55" s="37" t="s">
        <v>189</v>
      </c>
      <c r="F55" s="38">
        <v>267014</v>
      </c>
      <c r="G55" s="39"/>
      <c r="H55" s="38">
        <f t="shared" si="2"/>
        <v>267014</v>
      </c>
      <c r="I55" s="40"/>
      <c r="J55" s="62">
        <v>0.21000000000000002</v>
      </c>
    </row>
    <row r="56" spans="2:10" x14ac:dyDescent="0.35">
      <c r="B56" s="37" t="s">
        <v>193</v>
      </c>
      <c r="C56" s="37" t="s">
        <v>194</v>
      </c>
      <c r="D56" s="37" t="s">
        <v>203</v>
      </c>
      <c r="E56" s="37" t="s">
        <v>189</v>
      </c>
      <c r="F56" s="38">
        <v>244694</v>
      </c>
      <c r="G56" s="39"/>
      <c r="H56" s="38">
        <f t="shared" si="2"/>
        <v>244694</v>
      </c>
      <c r="I56" s="40"/>
      <c r="J56" s="62">
        <v>0.23</v>
      </c>
    </row>
    <row r="57" spans="2:10" x14ac:dyDescent="0.35">
      <c r="B57" s="37" t="s">
        <v>190</v>
      </c>
      <c r="C57" s="37" t="s">
        <v>191</v>
      </c>
      <c r="D57" s="37" t="s">
        <v>204</v>
      </c>
      <c r="E57" s="37" t="s">
        <v>189</v>
      </c>
      <c r="F57" s="38">
        <v>403594</v>
      </c>
      <c r="G57" s="39"/>
      <c r="H57" s="38">
        <f t="shared" si="2"/>
        <v>403594</v>
      </c>
      <c r="I57" s="40"/>
      <c r="J57" s="62">
        <v>0.25</v>
      </c>
    </row>
    <row r="58" spans="2:10" x14ac:dyDescent="0.35">
      <c r="B58" s="37" t="s">
        <v>193</v>
      </c>
      <c r="C58" s="37" t="s">
        <v>194</v>
      </c>
      <c r="D58" s="37" t="s">
        <v>185</v>
      </c>
      <c r="E58" s="37" t="s">
        <v>186</v>
      </c>
      <c r="F58" s="38">
        <v>256015</v>
      </c>
      <c r="G58" s="39"/>
      <c r="H58" s="38">
        <f t="shared" si="2"/>
        <v>256015</v>
      </c>
      <c r="I58" s="40"/>
      <c r="J58" s="62">
        <v>0.02</v>
      </c>
    </row>
    <row r="59" spans="2:10" x14ac:dyDescent="0.35">
      <c r="B59" s="37" t="s">
        <v>183</v>
      </c>
      <c r="C59" s="37" t="s">
        <v>197</v>
      </c>
      <c r="D59" s="37" t="s">
        <v>188</v>
      </c>
      <c r="E59" s="37" t="s">
        <v>186</v>
      </c>
      <c r="F59" s="38">
        <v>391355</v>
      </c>
      <c r="G59" s="39"/>
      <c r="H59" s="38">
        <f t="shared" si="2"/>
        <v>391355</v>
      </c>
      <c r="I59" s="40"/>
      <c r="J59" s="62">
        <v>0.04</v>
      </c>
    </row>
    <row r="60" spans="2:10" x14ac:dyDescent="0.35">
      <c r="B60" s="37" t="s">
        <v>183</v>
      </c>
      <c r="C60" s="37" t="s">
        <v>194</v>
      </c>
      <c r="D60" s="37" t="s">
        <v>192</v>
      </c>
      <c r="E60" s="37" t="s">
        <v>189</v>
      </c>
      <c r="F60" s="38">
        <v>346745</v>
      </c>
      <c r="G60" s="39"/>
      <c r="H60" s="38">
        <f t="shared" si="2"/>
        <v>346745</v>
      </c>
      <c r="I60" s="40"/>
      <c r="J60" s="62">
        <v>6.9999999999999993E-2</v>
      </c>
    </row>
    <row r="61" spans="2:10" x14ac:dyDescent="0.35">
      <c r="B61" s="37" t="s">
        <v>183</v>
      </c>
      <c r="C61" s="37" t="s">
        <v>194</v>
      </c>
      <c r="D61" s="37" t="s">
        <v>195</v>
      </c>
      <c r="E61" s="37" t="s">
        <v>186</v>
      </c>
      <c r="F61" s="38">
        <v>296045</v>
      </c>
      <c r="G61" s="39"/>
      <c r="H61" s="38">
        <f t="shared" si="2"/>
        <v>296045</v>
      </c>
      <c r="I61" s="40"/>
      <c r="J61" s="62">
        <v>0.08</v>
      </c>
    </row>
    <row r="62" spans="2:10" x14ac:dyDescent="0.35">
      <c r="B62" s="37" t="s">
        <v>183</v>
      </c>
      <c r="C62" s="37" t="s">
        <v>197</v>
      </c>
      <c r="D62" s="37" t="s">
        <v>196</v>
      </c>
      <c r="E62" s="37" t="s">
        <v>186</v>
      </c>
      <c r="F62" s="38">
        <v>235840</v>
      </c>
      <c r="G62" s="39"/>
      <c r="H62" s="38">
        <f t="shared" si="2"/>
        <v>235840</v>
      </c>
      <c r="I62" s="40"/>
      <c r="J62" s="62">
        <v>0.1</v>
      </c>
    </row>
    <row r="63" spans="2:10" x14ac:dyDescent="0.35">
      <c r="B63" s="37" t="s">
        <v>183</v>
      </c>
      <c r="C63" s="37" t="s">
        <v>197</v>
      </c>
      <c r="D63" s="37" t="s">
        <v>198</v>
      </c>
      <c r="E63" s="37" t="s">
        <v>189</v>
      </c>
      <c r="F63" s="38">
        <v>302897</v>
      </c>
      <c r="G63" s="39"/>
      <c r="H63" s="38">
        <f t="shared" si="2"/>
        <v>302897</v>
      </c>
      <c r="I63" s="40"/>
      <c r="J63" s="62">
        <v>0.13</v>
      </c>
    </row>
    <row r="64" spans="2:10" x14ac:dyDescent="0.35">
      <c r="B64" s="37" t="s">
        <v>183</v>
      </c>
      <c r="C64" s="37" t="s">
        <v>191</v>
      </c>
      <c r="D64" s="37" t="s">
        <v>199</v>
      </c>
      <c r="E64" s="37" t="s">
        <v>189</v>
      </c>
      <c r="F64" s="38">
        <v>392776</v>
      </c>
      <c r="G64" s="39"/>
      <c r="H64" s="38">
        <f t="shared" si="2"/>
        <v>392776</v>
      </c>
      <c r="I64" s="40"/>
      <c r="J64" s="62">
        <v>0.15000000000000002</v>
      </c>
    </row>
    <row r="65" spans="2:10" x14ac:dyDescent="0.35">
      <c r="B65" s="37" t="s">
        <v>187</v>
      </c>
      <c r="C65" s="37" t="s">
        <v>191</v>
      </c>
      <c r="D65" s="37" t="s">
        <v>200</v>
      </c>
      <c r="E65" s="37" t="s">
        <v>186</v>
      </c>
      <c r="F65" s="38">
        <v>276893</v>
      </c>
      <c r="G65" s="39"/>
      <c r="H65" s="38">
        <f t="shared" si="2"/>
        <v>276893</v>
      </c>
      <c r="I65" s="40"/>
      <c r="J65" s="62">
        <v>0.16</v>
      </c>
    </row>
    <row r="66" spans="2:10" x14ac:dyDescent="0.35">
      <c r="B66" s="37" t="s">
        <v>193</v>
      </c>
      <c r="C66" s="37" t="s">
        <v>191</v>
      </c>
      <c r="D66" s="37" t="s">
        <v>201</v>
      </c>
      <c r="E66" s="37" t="s">
        <v>186</v>
      </c>
      <c r="F66" s="38">
        <v>442854</v>
      </c>
      <c r="G66" s="39"/>
      <c r="H66" s="38">
        <f t="shared" si="2"/>
        <v>442854</v>
      </c>
      <c r="I66" s="40"/>
      <c r="J66" s="62">
        <v>0.18</v>
      </c>
    </row>
    <row r="67" spans="2:10" x14ac:dyDescent="0.35">
      <c r="B67" s="37" t="s">
        <v>183</v>
      </c>
      <c r="C67" s="37" t="s">
        <v>184</v>
      </c>
      <c r="D67" s="37" t="s">
        <v>202</v>
      </c>
      <c r="E67" s="37" t="s">
        <v>186</v>
      </c>
      <c r="F67" s="38">
        <v>317848</v>
      </c>
      <c r="G67" s="39"/>
      <c r="H67" s="38">
        <f t="shared" si="2"/>
        <v>317848</v>
      </c>
      <c r="I67" s="40"/>
      <c r="J67" s="62">
        <v>0.2</v>
      </c>
    </row>
    <row r="68" spans="2:10" x14ac:dyDescent="0.35">
      <c r="B68" s="37" t="s">
        <v>187</v>
      </c>
      <c r="C68" s="37" t="s">
        <v>184</v>
      </c>
      <c r="D68" s="37" t="s">
        <v>203</v>
      </c>
      <c r="E68" s="37" t="s">
        <v>189</v>
      </c>
      <c r="F68" s="38">
        <v>225491</v>
      </c>
      <c r="G68" s="39"/>
      <c r="H68" s="38">
        <f t="shared" si="2"/>
        <v>225491</v>
      </c>
      <c r="I68" s="40"/>
      <c r="J68" s="62">
        <v>0.23</v>
      </c>
    </row>
    <row r="69" spans="2:10" x14ac:dyDescent="0.35">
      <c r="B69" s="37" t="s">
        <v>190</v>
      </c>
      <c r="C69" s="37" t="s">
        <v>191</v>
      </c>
      <c r="D69" s="37" t="s">
        <v>204</v>
      </c>
      <c r="E69" s="37" t="s">
        <v>186</v>
      </c>
      <c r="F69" s="38">
        <v>294579</v>
      </c>
      <c r="G69" s="39"/>
      <c r="H69" s="38">
        <f t="shared" si="2"/>
        <v>294579</v>
      </c>
      <c r="I69" s="40"/>
      <c r="J69" s="62">
        <v>0.24</v>
      </c>
    </row>
    <row r="70" spans="2:10" x14ac:dyDescent="0.35">
      <c r="B70" s="37" t="s">
        <v>193</v>
      </c>
      <c r="C70" s="37" t="s">
        <v>194</v>
      </c>
      <c r="D70" s="37" t="s">
        <v>185</v>
      </c>
      <c r="E70" s="37" t="s">
        <v>189</v>
      </c>
      <c r="F70" s="38">
        <v>406941</v>
      </c>
      <c r="G70" s="39"/>
      <c r="H70" s="38">
        <f t="shared" si="2"/>
        <v>406941</v>
      </c>
      <c r="I70" s="40"/>
      <c r="J70" s="62">
        <v>0.03</v>
      </c>
    </row>
    <row r="71" spans="2:10" x14ac:dyDescent="0.35">
      <c r="B71" s="37" t="s">
        <v>190</v>
      </c>
      <c r="C71" s="37" t="s">
        <v>184</v>
      </c>
      <c r="D71" s="37" t="s">
        <v>188</v>
      </c>
      <c r="E71" s="37" t="s">
        <v>186</v>
      </c>
      <c r="F71" s="38">
        <v>461361</v>
      </c>
      <c r="G71" s="39"/>
      <c r="H71" s="38">
        <f t="shared" si="2"/>
        <v>461361</v>
      </c>
      <c r="I71" s="40"/>
      <c r="J71" s="62">
        <v>0.04</v>
      </c>
    </row>
    <row r="72" spans="2:10" x14ac:dyDescent="0.35">
      <c r="B72" s="37" t="s">
        <v>183</v>
      </c>
      <c r="C72" s="37" t="s">
        <v>197</v>
      </c>
      <c r="D72" s="37" t="s">
        <v>192</v>
      </c>
      <c r="E72" s="37" t="s">
        <v>189</v>
      </c>
      <c r="F72" s="38">
        <v>267510</v>
      </c>
      <c r="G72" s="39"/>
      <c r="H72" s="38">
        <f t="shared" si="2"/>
        <v>267510</v>
      </c>
      <c r="I72" s="40"/>
      <c r="J72" s="62">
        <v>6.9999999999999993E-2</v>
      </c>
    </row>
    <row r="73" spans="2:10" x14ac:dyDescent="0.35">
      <c r="B73" s="37" t="s">
        <v>183</v>
      </c>
      <c r="C73" s="37" t="s">
        <v>184</v>
      </c>
      <c r="D73" s="37" t="s">
        <v>195</v>
      </c>
      <c r="E73" s="37" t="s">
        <v>186</v>
      </c>
      <c r="F73" s="38">
        <v>453896</v>
      </c>
      <c r="G73" s="39"/>
      <c r="H73" s="38">
        <f t="shared" si="2"/>
        <v>453896</v>
      </c>
      <c r="I73" s="40"/>
      <c r="J73" s="62">
        <v>0.08</v>
      </c>
    </row>
    <row r="74" spans="2:10" x14ac:dyDescent="0.35">
      <c r="B74" s="37" t="s">
        <v>190</v>
      </c>
      <c r="C74" s="37" t="s">
        <v>194</v>
      </c>
      <c r="D74" s="37" t="s">
        <v>196</v>
      </c>
      <c r="E74" s="37" t="s">
        <v>189</v>
      </c>
      <c r="F74" s="38">
        <v>469556</v>
      </c>
      <c r="G74" s="39"/>
      <c r="H74" s="38">
        <f t="shared" si="2"/>
        <v>469556</v>
      </c>
      <c r="I74" s="40"/>
      <c r="J74" s="62">
        <v>0.11</v>
      </c>
    </row>
    <row r="75" spans="2:10" x14ac:dyDescent="0.35">
      <c r="B75" s="37" t="s">
        <v>193</v>
      </c>
      <c r="C75" s="37" t="s">
        <v>194</v>
      </c>
      <c r="D75" s="37" t="s">
        <v>198</v>
      </c>
      <c r="E75" s="37" t="s">
        <v>189</v>
      </c>
      <c r="F75" s="38">
        <v>348718</v>
      </c>
      <c r="G75" s="39"/>
      <c r="H75" s="38">
        <f t="shared" ref="H75:H123" si="3">F75-F75*G75</f>
        <v>348718</v>
      </c>
      <c r="I75" s="40"/>
      <c r="J75" s="62">
        <v>0.13</v>
      </c>
    </row>
    <row r="76" spans="2:10" x14ac:dyDescent="0.35">
      <c r="B76" s="37" t="s">
        <v>190</v>
      </c>
      <c r="C76" s="37" t="s">
        <v>191</v>
      </c>
      <c r="D76" s="37" t="s">
        <v>199</v>
      </c>
      <c r="E76" s="37" t="s">
        <v>189</v>
      </c>
      <c r="F76" s="38">
        <v>316477</v>
      </c>
      <c r="G76" s="39"/>
      <c r="H76" s="38">
        <f t="shared" si="3"/>
        <v>316477</v>
      </c>
      <c r="I76" s="40"/>
      <c r="J76" s="62">
        <v>0.15000000000000002</v>
      </c>
    </row>
    <row r="77" spans="2:10" x14ac:dyDescent="0.35">
      <c r="B77" s="37" t="s">
        <v>193</v>
      </c>
      <c r="C77" s="37" t="s">
        <v>194</v>
      </c>
      <c r="D77" s="37" t="s">
        <v>200</v>
      </c>
      <c r="E77" s="37" t="s">
        <v>186</v>
      </c>
      <c r="F77" s="38">
        <v>391485</v>
      </c>
      <c r="G77" s="39"/>
      <c r="H77" s="38">
        <f t="shared" si="3"/>
        <v>391485</v>
      </c>
      <c r="I77" s="40"/>
      <c r="J77" s="62">
        <v>0.16</v>
      </c>
    </row>
    <row r="78" spans="2:10" x14ac:dyDescent="0.35">
      <c r="B78" s="37" t="s">
        <v>183</v>
      </c>
      <c r="C78" s="37" t="s">
        <v>197</v>
      </c>
      <c r="D78" s="37" t="s">
        <v>201</v>
      </c>
      <c r="E78" s="37" t="s">
        <v>186</v>
      </c>
      <c r="F78" s="38">
        <v>455348</v>
      </c>
      <c r="G78" s="39"/>
      <c r="H78" s="38">
        <f t="shared" si="3"/>
        <v>455348</v>
      </c>
      <c r="I78" s="40"/>
      <c r="J78" s="62">
        <v>0.18</v>
      </c>
    </row>
    <row r="79" spans="2:10" x14ac:dyDescent="0.35">
      <c r="B79" s="37" t="s">
        <v>183</v>
      </c>
      <c r="C79" s="37" t="s">
        <v>194</v>
      </c>
      <c r="D79" s="37" t="s">
        <v>202</v>
      </c>
      <c r="E79" s="37" t="s">
        <v>189</v>
      </c>
      <c r="F79" s="38">
        <v>418642</v>
      </c>
      <c r="G79" s="39"/>
      <c r="H79" s="38">
        <f t="shared" si="3"/>
        <v>418642</v>
      </c>
      <c r="I79" s="40"/>
      <c r="J79" s="62">
        <v>0.21000000000000002</v>
      </c>
    </row>
    <row r="80" spans="2:10" x14ac:dyDescent="0.35">
      <c r="B80" s="37" t="s">
        <v>183</v>
      </c>
      <c r="C80" s="37" t="s">
        <v>194</v>
      </c>
      <c r="D80" s="37" t="s">
        <v>203</v>
      </c>
      <c r="E80" s="37" t="s">
        <v>186</v>
      </c>
      <c r="F80" s="38">
        <v>420614</v>
      </c>
      <c r="G80" s="39"/>
      <c r="H80" s="38">
        <f t="shared" si="3"/>
        <v>420614</v>
      </c>
      <c r="I80" s="40"/>
      <c r="J80" s="62">
        <v>0.22</v>
      </c>
    </row>
    <row r="81" spans="2:10" x14ac:dyDescent="0.35">
      <c r="B81" s="37" t="s">
        <v>183</v>
      </c>
      <c r="C81" s="37" t="s">
        <v>197</v>
      </c>
      <c r="D81" s="37" t="s">
        <v>204</v>
      </c>
      <c r="E81" s="37" t="s">
        <v>186</v>
      </c>
      <c r="F81" s="38">
        <v>401104</v>
      </c>
      <c r="G81" s="39"/>
      <c r="H81" s="38">
        <f t="shared" si="3"/>
        <v>401104</v>
      </c>
      <c r="I81" s="40"/>
      <c r="J81" s="62">
        <v>0.24</v>
      </c>
    </row>
    <row r="82" spans="2:10" x14ac:dyDescent="0.35">
      <c r="B82" s="37" t="s">
        <v>183</v>
      </c>
      <c r="C82" s="37" t="s">
        <v>197</v>
      </c>
      <c r="D82" s="37" t="s">
        <v>185</v>
      </c>
      <c r="E82" s="37" t="s">
        <v>189</v>
      </c>
      <c r="F82" s="38">
        <v>486980</v>
      </c>
      <c r="G82" s="39"/>
      <c r="H82" s="38">
        <f t="shared" si="3"/>
        <v>486980</v>
      </c>
      <c r="I82" s="40"/>
      <c r="J82" s="62">
        <v>0.03</v>
      </c>
    </row>
    <row r="83" spans="2:10" x14ac:dyDescent="0.35">
      <c r="B83" s="37" t="s">
        <v>183</v>
      </c>
      <c r="C83" s="37" t="s">
        <v>191</v>
      </c>
      <c r="D83" s="37" t="s">
        <v>188</v>
      </c>
      <c r="E83" s="37" t="s">
        <v>189</v>
      </c>
      <c r="F83" s="38">
        <v>460106</v>
      </c>
      <c r="G83" s="39"/>
      <c r="H83" s="38">
        <f t="shared" si="3"/>
        <v>460106</v>
      </c>
      <c r="I83" s="40"/>
      <c r="J83" s="62">
        <v>0.05</v>
      </c>
    </row>
    <row r="84" spans="2:10" x14ac:dyDescent="0.35">
      <c r="B84" s="37" t="s">
        <v>187</v>
      </c>
      <c r="C84" s="37" t="s">
        <v>191</v>
      </c>
      <c r="D84" s="37" t="s">
        <v>192</v>
      </c>
      <c r="E84" s="37" t="s">
        <v>186</v>
      </c>
      <c r="F84" s="38">
        <v>245410</v>
      </c>
      <c r="G84" s="39"/>
      <c r="H84" s="38">
        <f t="shared" si="3"/>
        <v>245410</v>
      </c>
      <c r="I84" s="40"/>
      <c r="J84" s="62">
        <v>0.06</v>
      </c>
    </row>
    <row r="85" spans="2:10" x14ac:dyDescent="0.35">
      <c r="B85" s="37" t="s">
        <v>193</v>
      </c>
      <c r="C85" s="37" t="s">
        <v>191</v>
      </c>
      <c r="D85" s="37" t="s">
        <v>195</v>
      </c>
      <c r="E85" s="37" t="s">
        <v>186</v>
      </c>
      <c r="F85" s="38">
        <v>315376</v>
      </c>
      <c r="G85" s="39"/>
      <c r="H85" s="38">
        <f t="shared" si="3"/>
        <v>315376</v>
      </c>
      <c r="I85" s="40"/>
      <c r="J85" s="62">
        <v>0.08</v>
      </c>
    </row>
    <row r="86" spans="2:10" x14ac:dyDescent="0.35">
      <c r="B86" s="37" t="s">
        <v>183</v>
      </c>
      <c r="C86" s="37" t="s">
        <v>184</v>
      </c>
      <c r="D86" s="37" t="s">
        <v>196</v>
      </c>
      <c r="E86" s="37" t="s">
        <v>186</v>
      </c>
      <c r="F86" s="38">
        <v>403487</v>
      </c>
      <c r="G86" s="39"/>
      <c r="H86" s="38">
        <f t="shared" si="3"/>
        <v>403487</v>
      </c>
      <c r="I86" s="40"/>
      <c r="J86" s="62">
        <v>0.1</v>
      </c>
    </row>
    <row r="87" spans="2:10" x14ac:dyDescent="0.35">
      <c r="B87" s="37" t="s">
        <v>187</v>
      </c>
      <c r="C87" s="37" t="s">
        <v>184</v>
      </c>
      <c r="D87" s="37" t="s">
        <v>198</v>
      </c>
      <c r="E87" s="37" t="s">
        <v>189</v>
      </c>
      <c r="F87" s="38">
        <v>257208</v>
      </c>
      <c r="G87" s="39"/>
      <c r="H87" s="38">
        <f t="shared" si="3"/>
        <v>257208</v>
      </c>
      <c r="I87" s="40"/>
      <c r="J87" s="62">
        <v>0.13</v>
      </c>
    </row>
    <row r="88" spans="2:10" x14ac:dyDescent="0.35">
      <c r="B88" s="37" t="s">
        <v>190</v>
      </c>
      <c r="C88" s="37" t="s">
        <v>191</v>
      </c>
      <c r="D88" s="37" t="s">
        <v>199</v>
      </c>
      <c r="E88" s="37" t="s">
        <v>186</v>
      </c>
      <c r="F88" s="38">
        <v>408003</v>
      </c>
      <c r="G88" s="39"/>
      <c r="H88" s="38">
        <f t="shared" si="3"/>
        <v>408003</v>
      </c>
      <c r="I88" s="40"/>
      <c r="J88" s="62">
        <v>0.14000000000000001</v>
      </c>
    </row>
    <row r="89" spans="2:10" x14ac:dyDescent="0.35">
      <c r="B89" s="37" t="s">
        <v>193</v>
      </c>
      <c r="C89" s="37" t="s">
        <v>194</v>
      </c>
      <c r="D89" s="37" t="s">
        <v>200</v>
      </c>
      <c r="E89" s="37" t="s">
        <v>189</v>
      </c>
      <c r="F89" s="38">
        <v>319934</v>
      </c>
      <c r="G89" s="39"/>
      <c r="H89" s="38">
        <f t="shared" si="3"/>
        <v>319934</v>
      </c>
      <c r="I89" s="40"/>
      <c r="J89" s="62">
        <v>0.17</v>
      </c>
    </row>
    <row r="90" spans="2:10" x14ac:dyDescent="0.35">
      <c r="B90" s="37" t="s">
        <v>190</v>
      </c>
      <c r="C90" s="37" t="s">
        <v>184</v>
      </c>
      <c r="D90" s="37" t="s">
        <v>201</v>
      </c>
      <c r="E90" s="37" t="s">
        <v>186</v>
      </c>
      <c r="F90" s="38">
        <v>303738</v>
      </c>
      <c r="G90" s="39"/>
      <c r="H90" s="38">
        <f t="shared" si="3"/>
        <v>303738</v>
      </c>
      <c r="I90" s="40"/>
      <c r="J90" s="62">
        <v>0.18</v>
      </c>
    </row>
    <row r="91" spans="2:10" x14ac:dyDescent="0.35">
      <c r="B91" s="37" t="s">
        <v>183</v>
      </c>
      <c r="C91" s="37" t="s">
        <v>197</v>
      </c>
      <c r="D91" s="37" t="s">
        <v>202</v>
      </c>
      <c r="E91" s="37" t="s">
        <v>189</v>
      </c>
      <c r="F91" s="38">
        <v>292797</v>
      </c>
      <c r="G91" s="39"/>
      <c r="H91" s="38">
        <f t="shared" si="3"/>
        <v>292797</v>
      </c>
      <c r="I91" s="40"/>
      <c r="J91" s="62">
        <v>0.21000000000000002</v>
      </c>
    </row>
    <row r="92" spans="2:10" x14ac:dyDescent="0.35">
      <c r="B92" s="37" t="s">
        <v>183</v>
      </c>
      <c r="C92" s="37" t="s">
        <v>184</v>
      </c>
      <c r="D92" s="37" t="s">
        <v>203</v>
      </c>
      <c r="E92" s="37" t="s">
        <v>186</v>
      </c>
      <c r="F92" s="38">
        <v>333161</v>
      </c>
      <c r="G92" s="39"/>
      <c r="H92" s="38">
        <f t="shared" si="3"/>
        <v>333161</v>
      </c>
      <c r="I92" s="40"/>
      <c r="J92" s="62">
        <v>0.22</v>
      </c>
    </row>
    <row r="93" spans="2:10" x14ac:dyDescent="0.35">
      <c r="B93" s="37" t="s">
        <v>190</v>
      </c>
      <c r="C93" s="37" t="s">
        <v>194</v>
      </c>
      <c r="D93" s="37" t="s">
        <v>204</v>
      </c>
      <c r="E93" s="37" t="s">
        <v>189</v>
      </c>
      <c r="F93" s="38">
        <v>378721</v>
      </c>
      <c r="G93" s="39"/>
      <c r="H93" s="38">
        <f t="shared" si="3"/>
        <v>378721</v>
      </c>
      <c r="I93" s="40"/>
      <c r="J93" s="62">
        <v>0.25</v>
      </c>
    </row>
    <row r="94" spans="2:10" x14ac:dyDescent="0.35">
      <c r="B94" s="37" t="s">
        <v>193</v>
      </c>
      <c r="C94" s="37" t="s">
        <v>194</v>
      </c>
      <c r="D94" s="37" t="s">
        <v>185</v>
      </c>
      <c r="E94" s="37" t="s">
        <v>189</v>
      </c>
      <c r="F94" s="38">
        <v>305408</v>
      </c>
      <c r="G94" s="39"/>
      <c r="H94" s="38">
        <f t="shared" si="3"/>
        <v>305408</v>
      </c>
      <c r="I94" s="40"/>
      <c r="J94" s="62">
        <v>0.03</v>
      </c>
    </row>
    <row r="95" spans="2:10" x14ac:dyDescent="0.35">
      <c r="B95" s="37" t="s">
        <v>190</v>
      </c>
      <c r="C95" s="37" t="s">
        <v>191</v>
      </c>
      <c r="D95" s="37" t="s">
        <v>188</v>
      </c>
      <c r="E95" s="37" t="s">
        <v>189</v>
      </c>
      <c r="F95" s="38">
        <v>339037</v>
      </c>
      <c r="G95" s="39"/>
      <c r="H95" s="38">
        <f t="shared" si="3"/>
        <v>339037</v>
      </c>
      <c r="I95" s="40"/>
      <c r="J95" s="62">
        <v>0.05</v>
      </c>
    </row>
    <row r="96" spans="2:10" x14ac:dyDescent="0.35">
      <c r="B96" s="37" t="s">
        <v>193</v>
      </c>
      <c r="C96" s="37" t="s">
        <v>194</v>
      </c>
      <c r="D96" s="37" t="s">
        <v>192</v>
      </c>
      <c r="E96" s="37" t="s">
        <v>186</v>
      </c>
      <c r="F96" s="38">
        <v>302861</v>
      </c>
      <c r="G96" s="39"/>
      <c r="H96" s="38">
        <f t="shared" si="3"/>
        <v>302861</v>
      </c>
      <c r="I96" s="40"/>
      <c r="J96" s="62">
        <v>0.06</v>
      </c>
    </row>
    <row r="97" spans="2:10" x14ac:dyDescent="0.35">
      <c r="B97" s="37" t="s">
        <v>183</v>
      </c>
      <c r="C97" s="37" t="s">
        <v>197</v>
      </c>
      <c r="D97" s="37" t="s">
        <v>195</v>
      </c>
      <c r="E97" s="37" t="s">
        <v>186</v>
      </c>
      <c r="F97" s="38">
        <v>250698</v>
      </c>
      <c r="G97" s="39"/>
      <c r="H97" s="38">
        <f t="shared" si="3"/>
        <v>250698</v>
      </c>
      <c r="I97" s="40"/>
      <c r="J97" s="62">
        <v>0.08</v>
      </c>
    </row>
    <row r="98" spans="2:10" x14ac:dyDescent="0.35">
      <c r="B98" s="37" t="s">
        <v>183</v>
      </c>
      <c r="C98" s="37" t="s">
        <v>194</v>
      </c>
      <c r="D98" s="37" t="s">
        <v>196</v>
      </c>
      <c r="E98" s="37" t="s">
        <v>189</v>
      </c>
      <c r="F98" s="38">
        <v>314732</v>
      </c>
      <c r="G98" s="39"/>
      <c r="H98" s="38">
        <f t="shared" si="3"/>
        <v>314732</v>
      </c>
      <c r="I98" s="40"/>
      <c r="J98" s="62">
        <v>0.11</v>
      </c>
    </row>
    <row r="99" spans="2:10" x14ac:dyDescent="0.35">
      <c r="B99" s="37" t="s">
        <v>183</v>
      </c>
      <c r="C99" s="37" t="s">
        <v>194</v>
      </c>
      <c r="D99" s="37" t="s">
        <v>198</v>
      </c>
      <c r="E99" s="37" t="s">
        <v>186</v>
      </c>
      <c r="F99" s="38">
        <v>262119</v>
      </c>
      <c r="G99" s="39"/>
      <c r="H99" s="38">
        <f t="shared" si="3"/>
        <v>262119</v>
      </c>
      <c r="I99" s="40"/>
      <c r="J99" s="62">
        <v>0.12</v>
      </c>
    </row>
    <row r="100" spans="2:10" x14ac:dyDescent="0.35">
      <c r="B100" s="37" t="s">
        <v>183</v>
      </c>
      <c r="C100" s="37" t="s">
        <v>197</v>
      </c>
      <c r="D100" s="37" t="s">
        <v>199</v>
      </c>
      <c r="E100" s="37" t="s">
        <v>186</v>
      </c>
      <c r="F100" s="38">
        <v>302484</v>
      </c>
      <c r="G100" s="39"/>
      <c r="H100" s="38">
        <f t="shared" si="3"/>
        <v>302484</v>
      </c>
      <c r="I100" s="40"/>
      <c r="J100" s="62">
        <v>0.14000000000000001</v>
      </c>
    </row>
    <row r="101" spans="2:10" x14ac:dyDescent="0.35">
      <c r="B101" s="37" t="s">
        <v>183</v>
      </c>
      <c r="C101" s="37" t="s">
        <v>197</v>
      </c>
      <c r="D101" s="37" t="s">
        <v>200</v>
      </c>
      <c r="E101" s="37" t="s">
        <v>189</v>
      </c>
      <c r="F101" s="38">
        <v>484330</v>
      </c>
      <c r="G101" s="39"/>
      <c r="H101" s="38">
        <f t="shared" si="3"/>
        <v>484330</v>
      </c>
      <c r="I101" s="40"/>
      <c r="J101" s="62">
        <v>0.17</v>
      </c>
    </row>
    <row r="102" spans="2:10" x14ac:dyDescent="0.35">
      <c r="B102" s="37" t="s">
        <v>183</v>
      </c>
      <c r="C102" s="37" t="s">
        <v>191</v>
      </c>
      <c r="D102" s="37" t="s">
        <v>201</v>
      </c>
      <c r="E102" s="37" t="s">
        <v>189</v>
      </c>
      <c r="F102" s="38">
        <v>274847</v>
      </c>
      <c r="G102" s="39"/>
      <c r="H102" s="38">
        <f t="shared" si="3"/>
        <v>274847</v>
      </c>
      <c r="I102" s="40"/>
      <c r="J102" s="62">
        <v>0.19</v>
      </c>
    </row>
    <row r="103" spans="2:10" x14ac:dyDescent="0.35">
      <c r="B103" s="37" t="s">
        <v>187</v>
      </c>
      <c r="C103" s="37" t="s">
        <v>191</v>
      </c>
      <c r="D103" s="37" t="s">
        <v>202</v>
      </c>
      <c r="E103" s="37" t="s">
        <v>186</v>
      </c>
      <c r="F103" s="38">
        <v>217351</v>
      </c>
      <c r="G103" s="39"/>
      <c r="H103" s="38">
        <f t="shared" si="3"/>
        <v>217351</v>
      </c>
      <c r="I103" s="40"/>
      <c r="J103" s="62">
        <v>0.2</v>
      </c>
    </row>
    <row r="104" spans="2:10" x14ac:dyDescent="0.35">
      <c r="B104" s="37" t="s">
        <v>193</v>
      </c>
      <c r="C104" s="37" t="s">
        <v>191</v>
      </c>
      <c r="D104" s="37" t="s">
        <v>203</v>
      </c>
      <c r="E104" s="37" t="s">
        <v>186</v>
      </c>
      <c r="F104" s="38">
        <v>318404</v>
      </c>
      <c r="G104" s="39"/>
      <c r="H104" s="38">
        <f t="shared" si="3"/>
        <v>318404</v>
      </c>
      <c r="I104" s="40"/>
      <c r="J104" s="62">
        <v>0.22</v>
      </c>
    </row>
    <row r="105" spans="2:10" x14ac:dyDescent="0.35">
      <c r="B105" s="37" t="s">
        <v>183</v>
      </c>
      <c r="C105" s="37" t="s">
        <v>184</v>
      </c>
      <c r="D105" s="37" t="s">
        <v>204</v>
      </c>
      <c r="E105" s="37" t="s">
        <v>186</v>
      </c>
      <c r="F105" s="38">
        <v>409927</v>
      </c>
      <c r="G105" s="39"/>
      <c r="H105" s="38">
        <f t="shared" si="3"/>
        <v>409927</v>
      </c>
      <c r="I105" s="40"/>
      <c r="J105" s="62">
        <v>0.24</v>
      </c>
    </row>
    <row r="106" spans="2:10" x14ac:dyDescent="0.35">
      <c r="B106" s="37" t="s">
        <v>187</v>
      </c>
      <c r="C106" s="37" t="s">
        <v>184</v>
      </c>
      <c r="D106" s="37" t="s">
        <v>185</v>
      </c>
      <c r="E106" s="37" t="s">
        <v>189</v>
      </c>
      <c r="F106" s="38">
        <v>286914</v>
      </c>
      <c r="G106" s="39"/>
      <c r="H106" s="38">
        <f t="shared" si="3"/>
        <v>286914</v>
      </c>
      <c r="I106" s="40"/>
      <c r="J106" s="62">
        <v>0.03</v>
      </c>
    </row>
    <row r="107" spans="2:10" x14ac:dyDescent="0.35">
      <c r="B107" s="37" t="s">
        <v>190</v>
      </c>
      <c r="C107" s="37" t="s">
        <v>191</v>
      </c>
      <c r="D107" s="37" t="s">
        <v>188</v>
      </c>
      <c r="E107" s="37" t="s">
        <v>186</v>
      </c>
      <c r="F107" s="38">
        <v>243909</v>
      </c>
      <c r="G107" s="39"/>
      <c r="H107" s="38">
        <f t="shared" si="3"/>
        <v>243909</v>
      </c>
      <c r="I107" s="40"/>
      <c r="J107" s="62">
        <v>0.04</v>
      </c>
    </row>
    <row r="108" spans="2:10" x14ac:dyDescent="0.35">
      <c r="B108" s="37" t="s">
        <v>193</v>
      </c>
      <c r="C108" s="37" t="s">
        <v>194</v>
      </c>
      <c r="D108" s="37" t="s">
        <v>192</v>
      </c>
      <c r="E108" s="37" t="s">
        <v>189</v>
      </c>
      <c r="F108" s="38">
        <v>496748</v>
      </c>
      <c r="G108" s="39"/>
      <c r="H108" s="38">
        <f t="shared" si="3"/>
        <v>496748</v>
      </c>
      <c r="I108" s="40"/>
      <c r="J108" s="62">
        <v>6.9999999999999993E-2</v>
      </c>
    </row>
    <row r="109" spans="2:10" x14ac:dyDescent="0.35">
      <c r="B109" s="37" t="s">
        <v>190</v>
      </c>
      <c r="C109" s="37" t="s">
        <v>184</v>
      </c>
      <c r="D109" s="37" t="s">
        <v>195</v>
      </c>
      <c r="E109" s="37" t="s">
        <v>186</v>
      </c>
      <c r="F109" s="38">
        <v>449879</v>
      </c>
      <c r="G109" s="39"/>
      <c r="H109" s="38">
        <f t="shared" si="3"/>
        <v>449879</v>
      </c>
      <c r="I109" s="40"/>
      <c r="J109" s="62">
        <v>0.08</v>
      </c>
    </row>
    <row r="110" spans="2:10" x14ac:dyDescent="0.35">
      <c r="B110" s="37" t="s">
        <v>183</v>
      </c>
      <c r="C110" s="37" t="s">
        <v>197</v>
      </c>
      <c r="D110" s="37" t="s">
        <v>196</v>
      </c>
      <c r="E110" s="37" t="s">
        <v>189</v>
      </c>
      <c r="F110" s="38">
        <v>361886</v>
      </c>
      <c r="G110" s="39"/>
      <c r="H110" s="38">
        <f t="shared" si="3"/>
        <v>361886</v>
      </c>
      <c r="I110" s="40"/>
      <c r="J110" s="62">
        <v>0.11</v>
      </c>
    </row>
    <row r="111" spans="2:10" x14ac:dyDescent="0.35">
      <c r="B111" s="37" t="s">
        <v>183</v>
      </c>
      <c r="C111" s="37" t="s">
        <v>184</v>
      </c>
      <c r="D111" s="37" t="s">
        <v>198</v>
      </c>
      <c r="E111" s="37" t="s">
        <v>186</v>
      </c>
      <c r="F111" s="38">
        <v>305491</v>
      </c>
      <c r="G111" s="39"/>
      <c r="H111" s="38">
        <f t="shared" si="3"/>
        <v>305491</v>
      </c>
      <c r="I111" s="40"/>
      <c r="J111" s="62">
        <v>0.12</v>
      </c>
    </row>
    <row r="112" spans="2:10" x14ac:dyDescent="0.35">
      <c r="B112" s="37" t="s">
        <v>190</v>
      </c>
      <c r="C112" s="37" t="s">
        <v>194</v>
      </c>
      <c r="D112" s="37" t="s">
        <v>199</v>
      </c>
      <c r="E112" s="37" t="s">
        <v>189</v>
      </c>
      <c r="F112" s="38">
        <v>226624</v>
      </c>
      <c r="G112" s="39"/>
      <c r="H112" s="38">
        <f t="shared" si="3"/>
        <v>226624</v>
      </c>
      <c r="I112" s="40"/>
      <c r="J112" s="62">
        <v>0.15000000000000002</v>
      </c>
    </row>
    <row r="113" spans="2:10" x14ac:dyDescent="0.35">
      <c r="B113" s="37" t="s">
        <v>193</v>
      </c>
      <c r="C113" s="37" t="s">
        <v>194</v>
      </c>
      <c r="D113" s="37" t="s">
        <v>200</v>
      </c>
      <c r="E113" s="37" t="s">
        <v>189</v>
      </c>
      <c r="F113" s="38">
        <v>327948</v>
      </c>
      <c r="G113" s="39"/>
      <c r="H113" s="38">
        <f t="shared" si="3"/>
        <v>327948</v>
      </c>
      <c r="I113" s="40"/>
      <c r="J113" s="62">
        <v>0.17</v>
      </c>
    </row>
    <row r="114" spans="2:10" x14ac:dyDescent="0.35">
      <c r="B114" s="37" t="s">
        <v>190</v>
      </c>
      <c r="C114" s="37" t="s">
        <v>191</v>
      </c>
      <c r="D114" s="37" t="s">
        <v>201</v>
      </c>
      <c r="E114" s="37" t="s">
        <v>189</v>
      </c>
      <c r="F114" s="38">
        <v>412137</v>
      </c>
      <c r="G114" s="39"/>
      <c r="H114" s="38">
        <f t="shared" si="3"/>
        <v>412137</v>
      </c>
      <c r="I114" s="40"/>
      <c r="J114" s="62">
        <v>0.19</v>
      </c>
    </row>
    <row r="115" spans="2:10" x14ac:dyDescent="0.35">
      <c r="B115" s="37" t="s">
        <v>193</v>
      </c>
      <c r="C115" s="37" t="s">
        <v>194</v>
      </c>
      <c r="D115" s="37" t="s">
        <v>202</v>
      </c>
      <c r="E115" s="37" t="s">
        <v>186</v>
      </c>
      <c r="F115" s="38">
        <v>333901</v>
      </c>
      <c r="G115" s="39"/>
      <c r="H115" s="38">
        <f t="shared" si="3"/>
        <v>333901</v>
      </c>
      <c r="I115" s="40"/>
      <c r="J115" s="62">
        <v>0.2</v>
      </c>
    </row>
    <row r="116" spans="2:10" x14ac:dyDescent="0.35">
      <c r="B116" s="37" t="s">
        <v>183</v>
      </c>
      <c r="C116" s="37" t="s">
        <v>197</v>
      </c>
      <c r="D116" s="37" t="s">
        <v>203</v>
      </c>
      <c r="E116" s="37" t="s">
        <v>186</v>
      </c>
      <c r="F116" s="38">
        <v>311749</v>
      </c>
      <c r="G116" s="39"/>
      <c r="H116" s="38">
        <f t="shared" si="3"/>
        <v>311749</v>
      </c>
      <c r="I116" s="40"/>
      <c r="J116" s="62">
        <v>0.22</v>
      </c>
    </row>
    <row r="117" spans="2:10" x14ac:dyDescent="0.35">
      <c r="B117" s="37" t="s">
        <v>183</v>
      </c>
      <c r="C117" s="37" t="s">
        <v>194</v>
      </c>
      <c r="D117" s="37" t="s">
        <v>204</v>
      </c>
      <c r="E117" s="37" t="s">
        <v>189</v>
      </c>
      <c r="F117" s="38">
        <v>398897</v>
      </c>
      <c r="G117" s="39"/>
      <c r="H117" s="38">
        <f t="shared" si="3"/>
        <v>398897</v>
      </c>
      <c r="I117" s="40"/>
      <c r="J117" s="62">
        <v>0.25</v>
      </c>
    </row>
    <row r="118" spans="2:10" x14ac:dyDescent="0.35">
      <c r="B118" s="37" t="s">
        <v>183</v>
      </c>
      <c r="C118" s="37" t="s">
        <v>194</v>
      </c>
      <c r="D118" s="37" t="s">
        <v>185</v>
      </c>
      <c r="E118" s="37" t="s">
        <v>186</v>
      </c>
      <c r="F118" s="38">
        <v>276827</v>
      </c>
      <c r="G118" s="39"/>
      <c r="H118" s="38">
        <f t="shared" si="3"/>
        <v>276827</v>
      </c>
      <c r="I118" s="40"/>
      <c r="J118" s="62">
        <v>0.02</v>
      </c>
    </row>
    <row r="119" spans="2:10" x14ac:dyDescent="0.35">
      <c r="B119" s="37" t="s">
        <v>183</v>
      </c>
      <c r="C119" s="37" t="s">
        <v>197</v>
      </c>
      <c r="D119" s="37" t="s">
        <v>188</v>
      </c>
      <c r="E119" s="37" t="s">
        <v>186</v>
      </c>
      <c r="F119" s="38">
        <v>324716</v>
      </c>
      <c r="G119" s="39"/>
      <c r="H119" s="38">
        <f t="shared" si="3"/>
        <v>324716</v>
      </c>
      <c r="I119" s="40"/>
      <c r="J119" s="62">
        <v>0.04</v>
      </c>
    </row>
    <row r="120" spans="2:10" x14ac:dyDescent="0.35">
      <c r="B120" s="37" t="s">
        <v>183</v>
      </c>
      <c r="C120" s="37" t="s">
        <v>197</v>
      </c>
      <c r="D120" s="37" t="s">
        <v>192</v>
      </c>
      <c r="E120" s="37" t="s">
        <v>189</v>
      </c>
      <c r="F120" s="38">
        <v>228902</v>
      </c>
      <c r="G120" s="39"/>
      <c r="H120" s="38">
        <f t="shared" si="3"/>
        <v>228902</v>
      </c>
      <c r="I120" s="40"/>
      <c r="J120" s="62">
        <v>6.9999999999999993E-2</v>
      </c>
    </row>
    <row r="121" spans="2:10" x14ac:dyDescent="0.35">
      <c r="B121" s="37" t="s">
        <v>183</v>
      </c>
      <c r="C121" s="37" t="s">
        <v>191</v>
      </c>
      <c r="D121" s="37" t="s">
        <v>195</v>
      </c>
      <c r="E121" s="37" t="s">
        <v>189</v>
      </c>
      <c r="F121" s="38">
        <v>454689</v>
      </c>
      <c r="G121" s="39"/>
      <c r="H121" s="38">
        <f t="shared" si="3"/>
        <v>454689</v>
      </c>
      <c r="I121" s="40"/>
      <c r="J121" s="62">
        <v>0.09</v>
      </c>
    </row>
    <row r="122" spans="2:10" x14ac:dyDescent="0.35">
      <c r="B122" s="37" t="s">
        <v>187</v>
      </c>
      <c r="C122" s="37" t="s">
        <v>191</v>
      </c>
      <c r="D122" s="37" t="s">
        <v>196</v>
      </c>
      <c r="E122" s="37" t="s">
        <v>186</v>
      </c>
      <c r="F122" s="38">
        <v>267854</v>
      </c>
      <c r="G122" s="39"/>
      <c r="H122" s="38">
        <f t="shared" si="3"/>
        <v>267854</v>
      </c>
      <c r="I122" s="40"/>
      <c r="J122" s="62">
        <v>0.1</v>
      </c>
    </row>
    <row r="123" spans="2:10" x14ac:dyDescent="0.35">
      <c r="B123" s="37" t="s">
        <v>193</v>
      </c>
      <c r="C123" s="37" t="s">
        <v>191</v>
      </c>
      <c r="D123" s="37" t="s">
        <v>198</v>
      </c>
      <c r="E123" s="37" t="s">
        <v>186</v>
      </c>
      <c r="F123" s="38">
        <v>247633</v>
      </c>
      <c r="G123" s="39"/>
      <c r="H123" s="38">
        <f t="shared" si="3"/>
        <v>247633</v>
      </c>
      <c r="I123" s="40"/>
      <c r="J123" s="62">
        <v>0.12</v>
      </c>
    </row>
    <row r="124" spans="2:10" x14ac:dyDescent="0.35">
      <c r="B124" s="7"/>
      <c r="C124" s="7"/>
      <c r="D124" s="7"/>
      <c r="E124" s="7"/>
      <c r="F124" s="7"/>
      <c r="G124" s="7"/>
      <c r="H124" s="41">
        <f>SUM(H10:H123)</f>
        <v>38186228</v>
      </c>
      <c r="I124" s="7"/>
    </row>
  </sheetData>
  <mergeCells count="12">
    <mergeCell ref="O11:R11"/>
    <mergeCell ref="V11:Y11"/>
    <mergeCell ref="O12:R12"/>
    <mergeCell ref="V12:Y12"/>
    <mergeCell ref="O16:R16"/>
    <mergeCell ref="V16:Y16"/>
    <mergeCell ref="O13:R13"/>
    <mergeCell ref="V13:Y13"/>
    <mergeCell ref="O14:R14"/>
    <mergeCell ref="V14:Y14"/>
    <mergeCell ref="O15:R15"/>
    <mergeCell ref="V15:Y15"/>
  </mergeCells>
  <pageMargins left="0.7" right="0.7" top="0.75" bottom="0.75" header="0.3" footer="0.3"/>
  <pageSetup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2"/>
  <sheetViews>
    <sheetView showGridLines="0" zoomScale="110" zoomScaleNormal="110" workbookViewId="0">
      <selection activeCell="P18" sqref="P18"/>
    </sheetView>
  </sheetViews>
  <sheetFormatPr baseColWidth="10" defaultColWidth="10.81640625" defaultRowHeight="14.5" x14ac:dyDescent="0.35"/>
  <cols>
    <col min="1" max="1" width="3.7265625" customWidth="1"/>
    <col min="2" max="2" width="11.54296875" customWidth="1"/>
    <col min="3" max="3" width="5.54296875" customWidth="1"/>
    <col min="4" max="4" width="3.81640625" bestFit="1" customWidth="1"/>
    <col min="5" max="5" width="4.26953125" bestFit="1" customWidth="1"/>
    <col min="6" max="6" width="3.81640625" bestFit="1" customWidth="1"/>
    <col min="7" max="7" width="4.453125" bestFit="1" customWidth="1"/>
    <col min="8" max="8" width="3.54296875" bestFit="1" customWidth="1"/>
    <col min="9" max="9" width="3" bestFit="1" customWidth="1"/>
    <col min="10" max="10" width="4" bestFit="1" customWidth="1"/>
    <col min="11" max="11" width="3.81640625" bestFit="1" customWidth="1"/>
    <col min="12" max="12" width="3.54296875" bestFit="1" customWidth="1"/>
    <col min="13" max="13" width="4.1796875" bestFit="1" customWidth="1"/>
    <col min="14" max="14" width="3.453125" bestFit="1" customWidth="1"/>
    <col min="15" max="15" width="2.81640625" customWidth="1"/>
    <col min="16" max="16" width="9.453125" customWidth="1"/>
    <col min="17" max="27" width="9.36328125" bestFit="1" customWidth="1"/>
    <col min="29" max="29" width="17.81640625" bestFit="1" customWidth="1"/>
  </cols>
  <sheetData>
    <row r="1" spans="1:29" ht="26" x14ac:dyDescent="0.35">
      <c r="A1" s="80" t="s">
        <v>232</v>
      </c>
      <c r="B1" s="6"/>
    </row>
    <row r="2" spans="1:29" ht="28.5" x14ac:dyDescent="0.65">
      <c r="A2" s="1" t="s">
        <v>5</v>
      </c>
      <c r="B2" s="2"/>
    </row>
    <row r="3" spans="1:29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5" spans="1:29" x14ac:dyDescent="0.35">
      <c r="AC5" s="98" t="s">
        <v>226</v>
      </c>
    </row>
    <row r="6" spans="1:29" ht="18.5" x14ac:dyDescent="0.45">
      <c r="B6" s="42" t="s">
        <v>227</v>
      </c>
      <c r="C6" s="100"/>
      <c r="D6" s="101"/>
      <c r="E6" s="101"/>
      <c r="F6" s="102"/>
      <c r="P6" s="103" t="s">
        <v>228</v>
      </c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C6" s="99"/>
    </row>
    <row r="7" spans="1:29" x14ac:dyDescent="0.35">
      <c r="AC7" s="63" t="s">
        <v>233</v>
      </c>
    </row>
    <row r="8" spans="1:29" x14ac:dyDescent="0.35">
      <c r="C8" s="64" t="s">
        <v>229</v>
      </c>
      <c r="P8" s="64" t="s">
        <v>230</v>
      </c>
      <c r="AC8" s="65" t="s">
        <v>234</v>
      </c>
    </row>
    <row r="9" spans="1:29" x14ac:dyDescent="0.35">
      <c r="B9" s="66"/>
      <c r="C9" s="67" t="s">
        <v>185</v>
      </c>
      <c r="D9" s="67" t="s">
        <v>188</v>
      </c>
      <c r="E9" s="67" t="s">
        <v>192</v>
      </c>
      <c r="F9" s="67" t="s">
        <v>195</v>
      </c>
      <c r="G9" s="67" t="s">
        <v>196</v>
      </c>
      <c r="H9" s="67" t="s">
        <v>198</v>
      </c>
      <c r="I9" s="67" t="s">
        <v>199</v>
      </c>
      <c r="J9" s="67" t="s">
        <v>200</v>
      </c>
      <c r="K9" s="67" t="s">
        <v>201</v>
      </c>
      <c r="L9" s="67" t="s">
        <v>202</v>
      </c>
      <c r="M9" s="67" t="s">
        <v>203</v>
      </c>
      <c r="N9" s="67" t="s">
        <v>204</v>
      </c>
      <c r="P9" s="67" t="s">
        <v>185</v>
      </c>
      <c r="Q9" s="67" t="s">
        <v>188</v>
      </c>
      <c r="R9" s="67" t="s">
        <v>192</v>
      </c>
      <c r="S9" s="67" t="s">
        <v>195</v>
      </c>
      <c r="T9" s="67" t="s">
        <v>196</v>
      </c>
      <c r="U9" s="67" t="s">
        <v>198</v>
      </c>
      <c r="V9" s="67" t="s">
        <v>199</v>
      </c>
      <c r="W9" s="67" t="s">
        <v>200</v>
      </c>
      <c r="X9" s="67" t="s">
        <v>201</v>
      </c>
      <c r="Y9" s="67" t="s">
        <v>202</v>
      </c>
      <c r="Z9" s="67" t="s">
        <v>203</v>
      </c>
      <c r="AA9" s="67" t="s">
        <v>204</v>
      </c>
      <c r="AC9" s="65" t="s">
        <v>235</v>
      </c>
    </row>
    <row r="10" spans="1:29" x14ac:dyDescent="0.35">
      <c r="B10" t="s">
        <v>186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C10" s="65" t="s">
        <v>236</v>
      </c>
    </row>
    <row r="11" spans="1:29" x14ac:dyDescent="0.35">
      <c r="B11" t="s">
        <v>189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C11" s="65" t="s">
        <v>237</v>
      </c>
    </row>
    <row r="12" spans="1:29" x14ac:dyDescent="0.35">
      <c r="B12" t="s">
        <v>231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C12" s="65" t="s">
        <v>238</v>
      </c>
    </row>
    <row r="13" spans="1:29" x14ac:dyDescent="0.35"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</row>
    <row r="14" spans="1:29" x14ac:dyDescent="0.35"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</row>
    <row r="15" spans="1:29" x14ac:dyDescent="0.35">
      <c r="B15" s="75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5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</row>
    <row r="16" spans="1:29" x14ac:dyDescent="0.35">
      <c r="B16" s="78">
        <f>COLUMN()-1</f>
        <v>1</v>
      </c>
      <c r="C16" s="78">
        <f t="shared" ref="C16:AA16" si="0">COLUMN()-1</f>
        <v>2</v>
      </c>
      <c r="D16" s="78">
        <f t="shared" si="0"/>
        <v>3</v>
      </c>
      <c r="E16" s="78">
        <f t="shared" si="0"/>
        <v>4</v>
      </c>
      <c r="F16" s="78">
        <f t="shared" si="0"/>
        <v>5</v>
      </c>
      <c r="G16" s="78">
        <f t="shared" si="0"/>
        <v>6</v>
      </c>
      <c r="H16" s="78">
        <f t="shared" si="0"/>
        <v>7</v>
      </c>
      <c r="I16" s="78">
        <f t="shared" si="0"/>
        <v>8</v>
      </c>
      <c r="J16" s="78">
        <f t="shared" si="0"/>
        <v>9</v>
      </c>
      <c r="K16" s="78">
        <f t="shared" si="0"/>
        <v>10</v>
      </c>
      <c r="L16" s="78">
        <f t="shared" si="0"/>
        <v>11</v>
      </c>
      <c r="M16" s="78">
        <f t="shared" si="0"/>
        <v>12</v>
      </c>
      <c r="N16" s="78">
        <f t="shared" si="0"/>
        <v>13</v>
      </c>
      <c r="O16" s="78">
        <f t="shared" si="0"/>
        <v>14</v>
      </c>
      <c r="P16" s="78">
        <f t="shared" si="0"/>
        <v>15</v>
      </c>
      <c r="Q16" s="78">
        <f t="shared" si="0"/>
        <v>16</v>
      </c>
      <c r="R16" s="78">
        <f t="shared" si="0"/>
        <v>17</v>
      </c>
      <c r="S16" s="78">
        <f t="shared" si="0"/>
        <v>18</v>
      </c>
      <c r="T16" s="78">
        <f t="shared" si="0"/>
        <v>19</v>
      </c>
      <c r="U16" s="78">
        <f t="shared" si="0"/>
        <v>20</v>
      </c>
      <c r="V16" s="78">
        <f t="shared" si="0"/>
        <v>21</v>
      </c>
      <c r="W16" s="78">
        <f t="shared" si="0"/>
        <v>22</v>
      </c>
      <c r="X16" s="78">
        <f t="shared" si="0"/>
        <v>23</v>
      </c>
      <c r="Y16" s="78">
        <f t="shared" si="0"/>
        <v>24</v>
      </c>
      <c r="Z16" s="78">
        <f t="shared" si="0"/>
        <v>25</v>
      </c>
      <c r="AA16" s="78">
        <f t="shared" si="0"/>
        <v>26</v>
      </c>
    </row>
    <row r="17" spans="2:27" x14ac:dyDescent="0.35">
      <c r="C17" s="64" t="s">
        <v>229</v>
      </c>
      <c r="P17" s="64" t="s">
        <v>230</v>
      </c>
    </row>
    <row r="18" spans="2:27" x14ac:dyDescent="0.35">
      <c r="B18" s="79" t="str">
        <f>AC7</f>
        <v>CDMX</v>
      </c>
      <c r="C18" s="67" t="s">
        <v>185</v>
      </c>
      <c r="D18" s="67" t="s">
        <v>188</v>
      </c>
      <c r="E18" s="67" t="s">
        <v>192</v>
      </c>
      <c r="F18" s="67" t="s">
        <v>195</v>
      </c>
      <c r="G18" s="67" t="s">
        <v>196</v>
      </c>
      <c r="H18" s="67" t="s">
        <v>198</v>
      </c>
      <c r="I18" s="67" t="s">
        <v>199</v>
      </c>
      <c r="J18" s="67" t="s">
        <v>200</v>
      </c>
      <c r="K18" s="67" t="s">
        <v>201</v>
      </c>
      <c r="L18" s="67" t="s">
        <v>202</v>
      </c>
      <c r="M18" s="67" t="s">
        <v>203</v>
      </c>
      <c r="N18" s="67" t="s">
        <v>204</v>
      </c>
      <c r="P18" s="67" t="s">
        <v>185</v>
      </c>
      <c r="Q18" s="67" t="s">
        <v>188</v>
      </c>
      <c r="R18" s="67" t="s">
        <v>192</v>
      </c>
      <c r="S18" s="67" t="s">
        <v>195</v>
      </c>
      <c r="T18" s="67" t="s">
        <v>196</v>
      </c>
      <c r="U18" s="67" t="s">
        <v>198</v>
      </c>
      <c r="V18" s="67" t="s">
        <v>199</v>
      </c>
      <c r="W18" s="67" t="s">
        <v>200</v>
      </c>
      <c r="X18" s="67" t="s">
        <v>201</v>
      </c>
      <c r="Y18" s="67" t="s">
        <v>202</v>
      </c>
      <c r="Z18" s="67" t="s">
        <v>203</v>
      </c>
      <c r="AA18" s="67" t="s">
        <v>204</v>
      </c>
    </row>
    <row r="19" spans="2:27" x14ac:dyDescent="0.35">
      <c r="B19" t="s">
        <v>186</v>
      </c>
      <c r="C19" s="35">
        <v>11</v>
      </c>
      <c r="D19" s="35">
        <v>19</v>
      </c>
      <c r="E19" s="35">
        <v>18</v>
      </c>
      <c r="F19" s="35">
        <v>11</v>
      </c>
      <c r="G19" s="35">
        <v>19</v>
      </c>
      <c r="H19" s="35">
        <v>13</v>
      </c>
      <c r="I19" s="35">
        <v>18</v>
      </c>
      <c r="J19" s="35">
        <v>15</v>
      </c>
      <c r="K19" s="35">
        <v>18</v>
      </c>
      <c r="L19" s="35">
        <v>10</v>
      </c>
      <c r="M19" s="35">
        <v>20</v>
      </c>
      <c r="N19" s="35">
        <v>18</v>
      </c>
      <c r="P19" s="68">
        <v>4591115</v>
      </c>
      <c r="Q19" s="68">
        <v>4987293</v>
      </c>
      <c r="R19" s="68">
        <v>4850880</v>
      </c>
      <c r="S19" s="68">
        <v>4607790</v>
      </c>
      <c r="T19" s="68">
        <v>3388433</v>
      </c>
      <c r="U19" s="68">
        <v>4459124</v>
      </c>
      <c r="V19" s="68">
        <v>4766497</v>
      </c>
      <c r="W19" s="68">
        <v>4908299</v>
      </c>
      <c r="X19" s="68">
        <v>3680777</v>
      </c>
      <c r="Y19" s="68">
        <v>3030246</v>
      </c>
      <c r="Z19" s="68">
        <v>3150864</v>
      </c>
      <c r="AA19" s="68">
        <v>3583096</v>
      </c>
    </row>
    <row r="20" spans="2:27" x14ac:dyDescent="0.35">
      <c r="B20" t="s">
        <v>189</v>
      </c>
      <c r="C20" s="35">
        <v>10</v>
      </c>
      <c r="D20" s="35">
        <v>10</v>
      </c>
      <c r="E20" s="35">
        <v>13</v>
      </c>
      <c r="F20" s="35">
        <v>19</v>
      </c>
      <c r="G20" s="35">
        <v>13</v>
      </c>
      <c r="H20" s="35">
        <v>16</v>
      </c>
      <c r="I20" s="35">
        <v>10</v>
      </c>
      <c r="J20" s="35">
        <v>13</v>
      </c>
      <c r="K20" s="35">
        <v>20</v>
      </c>
      <c r="L20" s="35">
        <v>13</v>
      </c>
      <c r="M20" s="35">
        <v>14</v>
      </c>
      <c r="N20" s="35">
        <v>10</v>
      </c>
      <c r="P20" s="68">
        <v>3860451</v>
      </c>
      <c r="Q20" s="68">
        <v>4796097</v>
      </c>
      <c r="R20" s="68">
        <v>3068154</v>
      </c>
      <c r="S20" s="68">
        <v>3256506</v>
      </c>
      <c r="T20" s="68">
        <v>3168006</v>
      </c>
      <c r="U20" s="68">
        <v>4456700</v>
      </c>
      <c r="V20" s="68">
        <v>4175079</v>
      </c>
      <c r="W20" s="68">
        <v>4113527</v>
      </c>
      <c r="X20" s="68">
        <v>4200360</v>
      </c>
      <c r="Y20" s="68">
        <v>3332560</v>
      </c>
      <c r="Z20" s="68">
        <v>4960639</v>
      </c>
      <c r="AA20" s="68">
        <v>3412535</v>
      </c>
    </row>
    <row r="21" spans="2:27" x14ac:dyDescent="0.35">
      <c r="B21" t="s">
        <v>231</v>
      </c>
      <c r="C21" s="69">
        <v>11</v>
      </c>
      <c r="D21" s="69">
        <v>12</v>
      </c>
      <c r="E21" s="69">
        <v>19</v>
      </c>
      <c r="F21" s="69">
        <v>15</v>
      </c>
      <c r="G21" s="69">
        <v>13</v>
      </c>
      <c r="H21" s="69">
        <v>16</v>
      </c>
      <c r="I21" s="69">
        <v>20</v>
      </c>
      <c r="J21" s="69">
        <v>18</v>
      </c>
      <c r="K21" s="69">
        <v>14</v>
      </c>
      <c r="L21" s="69">
        <v>20</v>
      </c>
      <c r="M21" s="69">
        <v>18</v>
      </c>
      <c r="N21" s="69">
        <v>11</v>
      </c>
      <c r="P21" s="70">
        <v>3047366</v>
      </c>
      <c r="Q21" s="70">
        <v>4277349</v>
      </c>
      <c r="R21" s="70">
        <v>3679810</v>
      </c>
      <c r="S21" s="70">
        <v>3403691</v>
      </c>
      <c r="T21" s="70">
        <v>4329921</v>
      </c>
      <c r="U21" s="70">
        <v>3350196</v>
      </c>
      <c r="V21" s="70">
        <v>4284154</v>
      </c>
      <c r="W21" s="70">
        <v>3745790</v>
      </c>
      <c r="X21" s="70">
        <v>4100629</v>
      </c>
      <c r="Y21" s="70">
        <v>4222541</v>
      </c>
      <c r="Z21" s="70">
        <v>3344745</v>
      </c>
      <c r="AA21" s="70">
        <v>3297833</v>
      </c>
    </row>
    <row r="22" spans="2:27" x14ac:dyDescent="0.35">
      <c r="C22" s="71">
        <f>SUM(C19:C21)</f>
        <v>32</v>
      </c>
      <c r="D22" s="71">
        <f t="shared" ref="D22:N22" si="1">SUM(D19:D21)</f>
        <v>41</v>
      </c>
      <c r="E22" s="71">
        <f t="shared" si="1"/>
        <v>50</v>
      </c>
      <c r="F22" s="71">
        <f t="shared" si="1"/>
        <v>45</v>
      </c>
      <c r="G22" s="71">
        <f t="shared" si="1"/>
        <v>45</v>
      </c>
      <c r="H22" s="71">
        <f t="shared" si="1"/>
        <v>45</v>
      </c>
      <c r="I22" s="71">
        <f t="shared" si="1"/>
        <v>48</v>
      </c>
      <c r="J22" s="71">
        <f t="shared" si="1"/>
        <v>46</v>
      </c>
      <c r="K22" s="71">
        <f t="shared" si="1"/>
        <v>52</v>
      </c>
      <c r="L22" s="71">
        <f t="shared" si="1"/>
        <v>43</v>
      </c>
      <c r="M22" s="71">
        <f t="shared" si="1"/>
        <v>52</v>
      </c>
      <c r="N22" s="71">
        <f t="shared" si="1"/>
        <v>39</v>
      </c>
      <c r="P22" s="72">
        <f>SUM(P19:P21)</f>
        <v>11498932</v>
      </c>
      <c r="Q22" s="72">
        <f t="shared" ref="Q22:AA22" si="2">SUM(Q19:Q21)</f>
        <v>14060739</v>
      </c>
      <c r="R22" s="72">
        <f t="shared" si="2"/>
        <v>11598844</v>
      </c>
      <c r="S22" s="72">
        <f t="shared" si="2"/>
        <v>11267987</v>
      </c>
      <c r="T22" s="72">
        <f t="shared" si="2"/>
        <v>10886360</v>
      </c>
      <c r="U22" s="72">
        <f t="shared" si="2"/>
        <v>12266020</v>
      </c>
      <c r="V22" s="72">
        <f t="shared" si="2"/>
        <v>13225730</v>
      </c>
      <c r="W22" s="72">
        <f t="shared" si="2"/>
        <v>12767616</v>
      </c>
      <c r="X22" s="72">
        <f t="shared" si="2"/>
        <v>11981766</v>
      </c>
      <c r="Y22" s="72">
        <f t="shared" si="2"/>
        <v>10585347</v>
      </c>
      <c r="Z22" s="72">
        <f t="shared" si="2"/>
        <v>11456248</v>
      </c>
      <c r="AA22" s="72">
        <f t="shared" si="2"/>
        <v>10293464</v>
      </c>
    </row>
    <row r="23" spans="2:27" x14ac:dyDescent="0.35">
      <c r="C23" s="64" t="s">
        <v>229</v>
      </c>
      <c r="P23" s="64" t="s">
        <v>230</v>
      </c>
    </row>
    <row r="24" spans="2:27" x14ac:dyDescent="0.35">
      <c r="B24" s="79" t="str">
        <f>AC8</f>
        <v>VERACRUZ</v>
      </c>
      <c r="C24" s="67" t="s">
        <v>185</v>
      </c>
      <c r="D24" s="67" t="s">
        <v>188</v>
      </c>
      <c r="E24" s="67" t="s">
        <v>192</v>
      </c>
      <c r="F24" s="67" t="s">
        <v>195</v>
      </c>
      <c r="G24" s="67" t="s">
        <v>196</v>
      </c>
      <c r="H24" s="67" t="s">
        <v>198</v>
      </c>
      <c r="I24" s="67" t="s">
        <v>199</v>
      </c>
      <c r="J24" s="67" t="s">
        <v>200</v>
      </c>
      <c r="K24" s="67" t="s">
        <v>201</v>
      </c>
      <c r="L24" s="67" t="s">
        <v>202</v>
      </c>
      <c r="M24" s="67" t="s">
        <v>203</v>
      </c>
      <c r="N24" s="67" t="s">
        <v>204</v>
      </c>
      <c r="P24" s="67" t="s">
        <v>185</v>
      </c>
      <c r="Q24" s="67" t="s">
        <v>188</v>
      </c>
      <c r="R24" s="67" t="s">
        <v>192</v>
      </c>
      <c r="S24" s="67" t="s">
        <v>195</v>
      </c>
      <c r="T24" s="67" t="s">
        <v>196</v>
      </c>
      <c r="U24" s="67" t="s">
        <v>198</v>
      </c>
      <c r="V24" s="67" t="s">
        <v>199</v>
      </c>
      <c r="W24" s="67" t="s">
        <v>200</v>
      </c>
      <c r="X24" s="67" t="s">
        <v>201</v>
      </c>
      <c r="Y24" s="67" t="s">
        <v>202</v>
      </c>
      <c r="Z24" s="67" t="s">
        <v>203</v>
      </c>
      <c r="AA24" s="67" t="s">
        <v>204</v>
      </c>
    </row>
    <row r="25" spans="2:27" x14ac:dyDescent="0.35">
      <c r="B25" t="s">
        <v>186</v>
      </c>
      <c r="C25" s="35">
        <v>16</v>
      </c>
      <c r="D25" s="35">
        <v>12</v>
      </c>
      <c r="E25" s="35">
        <v>20</v>
      </c>
      <c r="F25" s="35">
        <v>18</v>
      </c>
      <c r="G25" s="35">
        <v>20</v>
      </c>
      <c r="H25" s="35">
        <v>18</v>
      </c>
      <c r="I25" s="35">
        <v>14</v>
      </c>
      <c r="J25" s="35">
        <v>17</v>
      </c>
      <c r="K25" s="35">
        <v>17</v>
      </c>
      <c r="L25" s="35">
        <v>10</v>
      </c>
      <c r="M25" s="35">
        <v>10</v>
      </c>
      <c r="N25" s="35">
        <v>15</v>
      </c>
      <c r="P25" s="68">
        <v>4545612</v>
      </c>
      <c r="Q25" s="68">
        <v>4540356</v>
      </c>
      <c r="R25" s="68">
        <v>4067765</v>
      </c>
      <c r="S25" s="68">
        <v>4014429</v>
      </c>
      <c r="T25" s="68">
        <v>4154694</v>
      </c>
      <c r="U25" s="68">
        <v>4584570</v>
      </c>
      <c r="V25" s="68">
        <v>3504778</v>
      </c>
      <c r="W25" s="68">
        <v>4297228</v>
      </c>
      <c r="X25" s="68">
        <v>4395457</v>
      </c>
      <c r="Y25" s="68">
        <v>4715749</v>
      </c>
      <c r="Z25" s="68">
        <v>3587098</v>
      </c>
      <c r="AA25" s="68">
        <v>4748025</v>
      </c>
    </row>
    <row r="26" spans="2:27" x14ac:dyDescent="0.35">
      <c r="B26" t="s">
        <v>189</v>
      </c>
      <c r="C26" s="35">
        <v>12</v>
      </c>
      <c r="D26" s="35">
        <v>13</v>
      </c>
      <c r="E26" s="35">
        <v>20</v>
      </c>
      <c r="F26" s="35">
        <v>10</v>
      </c>
      <c r="G26" s="35">
        <v>16</v>
      </c>
      <c r="H26" s="35">
        <v>18</v>
      </c>
      <c r="I26" s="35">
        <v>11</v>
      </c>
      <c r="J26" s="35">
        <v>16</v>
      </c>
      <c r="K26" s="35">
        <v>17</v>
      </c>
      <c r="L26" s="35">
        <v>13</v>
      </c>
      <c r="M26" s="35">
        <v>20</v>
      </c>
      <c r="N26" s="35">
        <v>10</v>
      </c>
      <c r="P26" s="68">
        <v>4836948</v>
      </c>
      <c r="Q26" s="68">
        <v>4262560</v>
      </c>
      <c r="R26" s="68">
        <v>3161820</v>
      </c>
      <c r="S26" s="68">
        <v>4183477</v>
      </c>
      <c r="T26" s="68">
        <v>4718490</v>
      </c>
      <c r="U26" s="68">
        <v>3493484</v>
      </c>
      <c r="V26" s="68">
        <v>3531365</v>
      </c>
      <c r="W26" s="68">
        <v>4292953</v>
      </c>
      <c r="X26" s="68">
        <v>3784502</v>
      </c>
      <c r="Y26" s="68">
        <v>3959387</v>
      </c>
      <c r="Z26" s="68">
        <v>3255225</v>
      </c>
      <c r="AA26" s="68">
        <v>4777394</v>
      </c>
    </row>
    <row r="27" spans="2:27" x14ac:dyDescent="0.35">
      <c r="B27" t="s">
        <v>231</v>
      </c>
      <c r="C27" s="35">
        <v>10</v>
      </c>
      <c r="D27" s="35">
        <v>13</v>
      </c>
      <c r="E27" s="35">
        <v>16</v>
      </c>
      <c r="F27" s="35">
        <v>18</v>
      </c>
      <c r="G27" s="35">
        <v>18</v>
      </c>
      <c r="H27" s="35">
        <v>16</v>
      </c>
      <c r="I27" s="35">
        <v>16</v>
      </c>
      <c r="J27" s="35">
        <v>20</v>
      </c>
      <c r="K27" s="35">
        <v>17</v>
      </c>
      <c r="L27" s="35">
        <v>10</v>
      </c>
      <c r="M27" s="35">
        <v>18</v>
      </c>
      <c r="N27" s="35">
        <v>16</v>
      </c>
      <c r="P27" s="68">
        <v>3537808</v>
      </c>
      <c r="Q27" s="68">
        <v>4336843</v>
      </c>
      <c r="R27" s="68">
        <v>4933953</v>
      </c>
      <c r="S27" s="68">
        <v>3083825</v>
      </c>
      <c r="T27" s="68">
        <v>3409834</v>
      </c>
      <c r="U27" s="68">
        <v>4291256</v>
      </c>
      <c r="V27" s="68">
        <v>4571904</v>
      </c>
      <c r="W27" s="68">
        <v>4536661</v>
      </c>
      <c r="X27" s="68">
        <v>3704644</v>
      </c>
      <c r="Y27" s="68">
        <v>3296503</v>
      </c>
      <c r="Z27" s="68">
        <v>3107326</v>
      </c>
      <c r="AA27" s="68">
        <v>4523430</v>
      </c>
    </row>
    <row r="28" spans="2:27" x14ac:dyDescent="0.35">
      <c r="C28" s="71">
        <f>SUM(C25:C27)</f>
        <v>38</v>
      </c>
      <c r="D28" s="71">
        <f t="shared" ref="D28:N28" si="3">SUM(D25:D27)</f>
        <v>38</v>
      </c>
      <c r="E28" s="71">
        <f t="shared" si="3"/>
        <v>56</v>
      </c>
      <c r="F28" s="71">
        <f t="shared" si="3"/>
        <v>46</v>
      </c>
      <c r="G28" s="71">
        <f t="shared" si="3"/>
        <v>54</v>
      </c>
      <c r="H28" s="71">
        <f t="shared" si="3"/>
        <v>52</v>
      </c>
      <c r="I28" s="71">
        <f t="shared" si="3"/>
        <v>41</v>
      </c>
      <c r="J28" s="71">
        <f t="shared" si="3"/>
        <v>53</v>
      </c>
      <c r="K28" s="71">
        <f t="shared" si="3"/>
        <v>51</v>
      </c>
      <c r="L28" s="71">
        <f t="shared" si="3"/>
        <v>33</v>
      </c>
      <c r="M28" s="71">
        <f t="shared" si="3"/>
        <v>48</v>
      </c>
      <c r="N28" s="71">
        <f t="shared" si="3"/>
        <v>41</v>
      </c>
      <c r="P28" s="72">
        <f>SUM(P25:P27)</f>
        <v>12920368</v>
      </c>
      <c r="Q28" s="72">
        <f t="shared" ref="Q28:AA28" si="4">SUM(Q25:Q27)</f>
        <v>13139759</v>
      </c>
      <c r="R28" s="72">
        <f t="shared" si="4"/>
        <v>12163538</v>
      </c>
      <c r="S28" s="72">
        <f t="shared" si="4"/>
        <v>11281731</v>
      </c>
      <c r="T28" s="72">
        <f t="shared" si="4"/>
        <v>12283018</v>
      </c>
      <c r="U28" s="72">
        <f t="shared" si="4"/>
        <v>12369310</v>
      </c>
      <c r="V28" s="72">
        <f t="shared" si="4"/>
        <v>11608047</v>
      </c>
      <c r="W28" s="72">
        <f t="shared" si="4"/>
        <v>13126842</v>
      </c>
      <c r="X28" s="72">
        <f t="shared" si="4"/>
        <v>11884603</v>
      </c>
      <c r="Y28" s="72">
        <f t="shared" si="4"/>
        <v>11971639</v>
      </c>
      <c r="Z28" s="72">
        <f t="shared" si="4"/>
        <v>9949649</v>
      </c>
      <c r="AA28" s="72">
        <f t="shared" si="4"/>
        <v>14048849</v>
      </c>
    </row>
    <row r="29" spans="2:27" x14ac:dyDescent="0.35">
      <c r="C29" s="64" t="s">
        <v>229</v>
      </c>
      <c r="P29" s="64" t="s">
        <v>230</v>
      </c>
    </row>
    <row r="30" spans="2:27" x14ac:dyDescent="0.35">
      <c r="B30" s="79" t="str">
        <f>AC9</f>
        <v>GUADALAJARA</v>
      </c>
      <c r="C30" s="67" t="s">
        <v>185</v>
      </c>
      <c r="D30" s="67" t="s">
        <v>188</v>
      </c>
      <c r="E30" s="67" t="s">
        <v>192</v>
      </c>
      <c r="F30" s="67" t="s">
        <v>195</v>
      </c>
      <c r="G30" s="67" t="s">
        <v>196</v>
      </c>
      <c r="H30" s="67" t="s">
        <v>198</v>
      </c>
      <c r="I30" s="67" t="s">
        <v>199</v>
      </c>
      <c r="J30" s="67" t="s">
        <v>200</v>
      </c>
      <c r="K30" s="67" t="s">
        <v>201</v>
      </c>
      <c r="L30" s="67" t="s">
        <v>202</v>
      </c>
      <c r="M30" s="67" t="s">
        <v>203</v>
      </c>
      <c r="N30" s="67" t="s">
        <v>204</v>
      </c>
      <c r="P30" s="67" t="s">
        <v>185</v>
      </c>
      <c r="Q30" s="67" t="s">
        <v>188</v>
      </c>
      <c r="R30" s="67" t="s">
        <v>192</v>
      </c>
      <c r="S30" s="67" t="s">
        <v>195</v>
      </c>
      <c r="T30" s="67" t="s">
        <v>196</v>
      </c>
      <c r="U30" s="67" t="s">
        <v>198</v>
      </c>
      <c r="V30" s="67" t="s">
        <v>199</v>
      </c>
      <c r="W30" s="67" t="s">
        <v>200</v>
      </c>
      <c r="X30" s="67" t="s">
        <v>201</v>
      </c>
      <c r="Y30" s="67" t="s">
        <v>202</v>
      </c>
      <c r="Z30" s="67" t="s">
        <v>203</v>
      </c>
      <c r="AA30" s="67" t="s">
        <v>204</v>
      </c>
    </row>
    <row r="31" spans="2:27" x14ac:dyDescent="0.35">
      <c r="B31" t="s">
        <v>186</v>
      </c>
      <c r="C31" s="35">
        <v>12</v>
      </c>
      <c r="D31" s="35">
        <v>16</v>
      </c>
      <c r="E31" s="35">
        <v>12</v>
      </c>
      <c r="F31" s="35">
        <v>13</v>
      </c>
      <c r="G31" s="35">
        <v>19</v>
      </c>
      <c r="H31" s="35">
        <v>17</v>
      </c>
      <c r="I31" s="35">
        <v>18</v>
      </c>
      <c r="J31" s="35">
        <v>11</v>
      </c>
      <c r="K31" s="35">
        <v>16</v>
      </c>
      <c r="L31" s="35">
        <v>18</v>
      </c>
      <c r="M31" s="35">
        <v>16</v>
      </c>
      <c r="N31" s="35">
        <v>19</v>
      </c>
      <c r="P31" s="68">
        <v>4813503</v>
      </c>
      <c r="Q31" s="68">
        <v>3827077</v>
      </c>
      <c r="R31" s="68">
        <v>4905939</v>
      </c>
      <c r="S31" s="68">
        <v>4706964</v>
      </c>
      <c r="T31" s="68">
        <v>4729825</v>
      </c>
      <c r="U31" s="68">
        <v>3408669</v>
      </c>
      <c r="V31" s="68">
        <v>3637558</v>
      </c>
      <c r="W31" s="68">
        <v>4485447</v>
      </c>
      <c r="X31" s="68">
        <v>4687919</v>
      </c>
      <c r="Y31" s="68">
        <v>4915847</v>
      </c>
      <c r="Z31" s="68">
        <v>3376608</v>
      </c>
      <c r="AA31" s="68">
        <v>3741994</v>
      </c>
    </row>
    <row r="32" spans="2:27" x14ac:dyDescent="0.35">
      <c r="B32" t="s">
        <v>189</v>
      </c>
      <c r="C32" s="35">
        <v>16</v>
      </c>
      <c r="D32" s="35">
        <v>11</v>
      </c>
      <c r="E32" s="35">
        <v>18</v>
      </c>
      <c r="F32" s="35">
        <v>13</v>
      </c>
      <c r="G32" s="35">
        <v>10</v>
      </c>
      <c r="H32" s="35">
        <v>11</v>
      </c>
      <c r="I32" s="35">
        <v>11</v>
      </c>
      <c r="J32" s="35">
        <v>14</v>
      </c>
      <c r="K32" s="35">
        <v>15</v>
      </c>
      <c r="L32" s="35">
        <v>12</v>
      </c>
      <c r="M32" s="35">
        <v>10</v>
      </c>
      <c r="N32" s="35">
        <v>19</v>
      </c>
      <c r="P32" s="68">
        <v>4928742</v>
      </c>
      <c r="Q32" s="68">
        <v>3225022</v>
      </c>
      <c r="R32" s="68">
        <v>3353688</v>
      </c>
      <c r="S32" s="68">
        <v>4749488</v>
      </c>
      <c r="T32" s="68">
        <v>3287441</v>
      </c>
      <c r="U32" s="68">
        <v>3696962</v>
      </c>
      <c r="V32" s="68">
        <v>4744923</v>
      </c>
      <c r="W32" s="68">
        <v>4607217</v>
      </c>
      <c r="X32" s="68">
        <v>3500523</v>
      </c>
      <c r="Y32" s="68">
        <v>3237018</v>
      </c>
      <c r="Z32" s="68">
        <v>3393477</v>
      </c>
      <c r="AA32" s="68">
        <v>3025387</v>
      </c>
    </row>
    <row r="33" spans="2:27" x14ac:dyDescent="0.35">
      <c r="B33" t="s">
        <v>231</v>
      </c>
      <c r="C33" s="35">
        <v>15</v>
      </c>
      <c r="D33" s="35">
        <v>18</v>
      </c>
      <c r="E33" s="35">
        <v>18</v>
      </c>
      <c r="F33" s="35">
        <v>14</v>
      </c>
      <c r="G33" s="35">
        <v>15</v>
      </c>
      <c r="H33" s="35">
        <v>10</v>
      </c>
      <c r="I33" s="35">
        <v>15</v>
      </c>
      <c r="J33" s="35">
        <v>11</v>
      </c>
      <c r="K33" s="35">
        <v>15</v>
      </c>
      <c r="L33" s="35">
        <v>12</v>
      </c>
      <c r="M33" s="35">
        <v>12</v>
      </c>
      <c r="N33" s="35">
        <v>15</v>
      </c>
      <c r="P33" s="68">
        <v>4968366</v>
      </c>
      <c r="Q33" s="68">
        <v>3416417</v>
      </c>
      <c r="R33" s="68">
        <v>4125230</v>
      </c>
      <c r="S33" s="68">
        <v>3677337</v>
      </c>
      <c r="T33" s="68">
        <v>4428166</v>
      </c>
      <c r="U33" s="68">
        <v>3099695</v>
      </c>
      <c r="V33" s="68">
        <v>3942083</v>
      </c>
      <c r="W33" s="68">
        <v>3119956</v>
      </c>
      <c r="X33" s="68">
        <v>4250705</v>
      </c>
      <c r="Y33" s="68">
        <v>3518068</v>
      </c>
      <c r="Z33" s="68">
        <v>3684927</v>
      </c>
      <c r="AA33" s="68">
        <v>4846798</v>
      </c>
    </row>
    <row r="34" spans="2:27" x14ac:dyDescent="0.35">
      <c r="C34" s="71">
        <f>SUM(C31:C33)</f>
        <v>43</v>
      </c>
      <c r="D34" s="71">
        <f t="shared" ref="D34:E34" si="5">SUM(D31:D33)</f>
        <v>45</v>
      </c>
      <c r="E34" s="71">
        <f t="shared" si="5"/>
        <v>48</v>
      </c>
      <c r="F34" s="71">
        <f t="shared" ref="F34" si="6">SUM(F31:F33)</f>
        <v>40</v>
      </c>
      <c r="G34" s="71">
        <f t="shared" ref="G34:N34" si="7">SUM(G31:G33)</f>
        <v>44</v>
      </c>
      <c r="H34" s="71">
        <f t="shared" si="7"/>
        <v>38</v>
      </c>
      <c r="I34" s="71">
        <f t="shared" si="7"/>
        <v>44</v>
      </c>
      <c r="J34" s="71">
        <f t="shared" si="7"/>
        <v>36</v>
      </c>
      <c r="K34" s="71">
        <f t="shared" si="7"/>
        <v>46</v>
      </c>
      <c r="L34" s="71">
        <f t="shared" si="7"/>
        <v>42</v>
      </c>
      <c r="M34" s="71">
        <f t="shared" si="7"/>
        <v>38</v>
      </c>
      <c r="N34" s="71">
        <f t="shared" si="7"/>
        <v>53</v>
      </c>
      <c r="P34" s="72">
        <f>SUM(P31:P33)</f>
        <v>14710611</v>
      </c>
      <c r="Q34" s="72">
        <f t="shared" ref="Q34:AA34" si="8">SUM(Q31:Q33)</f>
        <v>10468516</v>
      </c>
      <c r="R34" s="72">
        <f t="shared" si="8"/>
        <v>12384857</v>
      </c>
      <c r="S34" s="72">
        <f t="shared" si="8"/>
        <v>13133789</v>
      </c>
      <c r="T34" s="72">
        <f t="shared" si="8"/>
        <v>12445432</v>
      </c>
      <c r="U34" s="72">
        <f t="shared" si="8"/>
        <v>10205326</v>
      </c>
      <c r="V34" s="72">
        <f t="shared" si="8"/>
        <v>12324564</v>
      </c>
      <c r="W34" s="72">
        <f t="shared" si="8"/>
        <v>12212620</v>
      </c>
      <c r="X34" s="72">
        <f t="shared" si="8"/>
        <v>12439147</v>
      </c>
      <c r="Y34" s="72">
        <f t="shared" si="8"/>
        <v>11670933</v>
      </c>
      <c r="Z34" s="72">
        <f t="shared" si="8"/>
        <v>10455012</v>
      </c>
      <c r="AA34" s="72">
        <f t="shared" si="8"/>
        <v>11614179</v>
      </c>
    </row>
    <row r="35" spans="2:27" x14ac:dyDescent="0.35">
      <c r="C35" s="64" t="s">
        <v>229</v>
      </c>
      <c r="P35" s="64" t="s">
        <v>230</v>
      </c>
    </row>
    <row r="36" spans="2:27" x14ac:dyDescent="0.35">
      <c r="B36" s="79" t="str">
        <f>AC10</f>
        <v>MONTERREY</v>
      </c>
      <c r="C36" s="67" t="s">
        <v>185</v>
      </c>
      <c r="D36" s="67" t="s">
        <v>188</v>
      </c>
      <c r="E36" s="67" t="s">
        <v>192</v>
      </c>
      <c r="F36" s="67" t="s">
        <v>195</v>
      </c>
      <c r="G36" s="67" t="s">
        <v>196</v>
      </c>
      <c r="H36" s="67" t="s">
        <v>198</v>
      </c>
      <c r="I36" s="67" t="s">
        <v>199</v>
      </c>
      <c r="J36" s="67" t="s">
        <v>200</v>
      </c>
      <c r="K36" s="67" t="s">
        <v>201</v>
      </c>
      <c r="L36" s="67" t="s">
        <v>202</v>
      </c>
      <c r="M36" s="67" t="s">
        <v>203</v>
      </c>
      <c r="N36" s="67" t="s">
        <v>204</v>
      </c>
      <c r="P36" s="67" t="s">
        <v>185</v>
      </c>
      <c r="Q36" s="67" t="s">
        <v>188</v>
      </c>
      <c r="R36" s="67" t="s">
        <v>192</v>
      </c>
      <c r="S36" s="67" t="s">
        <v>195</v>
      </c>
      <c r="T36" s="67" t="s">
        <v>196</v>
      </c>
      <c r="U36" s="67" t="s">
        <v>198</v>
      </c>
      <c r="V36" s="67" t="s">
        <v>199</v>
      </c>
      <c r="W36" s="67" t="s">
        <v>200</v>
      </c>
      <c r="X36" s="67" t="s">
        <v>201</v>
      </c>
      <c r="Y36" s="67" t="s">
        <v>202</v>
      </c>
      <c r="Z36" s="67" t="s">
        <v>203</v>
      </c>
      <c r="AA36" s="67" t="s">
        <v>204</v>
      </c>
    </row>
    <row r="37" spans="2:27" x14ac:dyDescent="0.35">
      <c r="B37" t="s">
        <v>186</v>
      </c>
      <c r="C37" s="35">
        <v>13</v>
      </c>
      <c r="D37" s="35">
        <v>10</v>
      </c>
      <c r="E37" s="35">
        <v>16</v>
      </c>
      <c r="F37" s="35">
        <v>11</v>
      </c>
      <c r="G37" s="35">
        <v>14</v>
      </c>
      <c r="H37" s="35">
        <v>15</v>
      </c>
      <c r="I37" s="35">
        <v>14</v>
      </c>
      <c r="J37" s="35">
        <v>17</v>
      </c>
      <c r="K37" s="35">
        <v>20</v>
      </c>
      <c r="L37" s="35">
        <v>19</v>
      </c>
      <c r="M37" s="35">
        <v>19</v>
      </c>
      <c r="N37" s="35">
        <v>14</v>
      </c>
      <c r="P37" s="68">
        <v>4408933</v>
      </c>
      <c r="Q37" s="68">
        <v>3890405</v>
      </c>
      <c r="R37" s="68">
        <v>3503742</v>
      </c>
      <c r="S37" s="68">
        <v>3316448</v>
      </c>
      <c r="T37" s="68">
        <v>3344018</v>
      </c>
      <c r="U37" s="68">
        <v>3192497</v>
      </c>
      <c r="V37" s="68">
        <v>3910530</v>
      </c>
      <c r="W37" s="68">
        <v>3115759</v>
      </c>
      <c r="X37" s="68">
        <v>4289513</v>
      </c>
      <c r="Y37" s="68">
        <v>3278141</v>
      </c>
      <c r="Z37" s="68">
        <v>4486185</v>
      </c>
      <c r="AA37" s="68">
        <v>4880963</v>
      </c>
    </row>
    <row r="38" spans="2:27" x14ac:dyDescent="0.35">
      <c r="B38" t="s">
        <v>189</v>
      </c>
      <c r="C38" s="35">
        <v>13</v>
      </c>
      <c r="D38" s="35">
        <v>17</v>
      </c>
      <c r="E38" s="35">
        <v>12</v>
      </c>
      <c r="F38" s="35">
        <v>19</v>
      </c>
      <c r="G38" s="35">
        <v>17</v>
      </c>
      <c r="H38" s="35">
        <v>17</v>
      </c>
      <c r="I38" s="35">
        <v>11</v>
      </c>
      <c r="J38" s="35">
        <v>10</v>
      </c>
      <c r="K38" s="35">
        <v>18</v>
      </c>
      <c r="L38" s="35">
        <v>16</v>
      </c>
      <c r="M38" s="35">
        <v>14</v>
      </c>
      <c r="N38" s="35">
        <v>18</v>
      </c>
      <c r="P38" s="68">
        <v>3273842</v>
      </c>
      <c r="Q38" s="68">
        <v>4004020</v>
      </c>
      <c r="R38" s="68">
        <v>3148098</v>
      </c>
      <c r="S38" s="68">
        <v>4709481</v>
      </c>
      <c r="T38" s="68">
        <v>3043856</v>
      </c>
      <c r="U38" s="68">
        <v>3361523</v>
      </c>
      <c r="V38" s="68">
        <v>4103679</v>
      </c>
      <c r="W38" s="68">
        <v>3019557</v>
      </c>
      <c r="X38" s="68">
        <v>4314877</v>
      </c>
      <c r="Y38" s="68">
        <v>3404549</v>
      </c>
      <c r="Z38" s="68">
        <v>3461820</v>
      </c>
      <c r="AA38" s="68">
        <v>3619608</v>
      </c>
    </row>
    <row r="39" spans="2:27" x14ac:dyDescent="0.35">
      <c r="B39" t="s">
        <v>231</v>
      </c>
      <c r="C39" s="35">
        <v>14</v>
      </c>
      <c r="D39" s="35">
        <v>17</v>
      </c>
      <c r="E39" s="35">
        <v>11</v>
      </c>
      <c r="F39" s="35">
        <v>17</v>
      </c>
      <c r="G39" s="35">
        <v>20</v>
      </c>
      <c r="H39" s="35">
        <v>20</v>
      </c>
      <c r="I39" s="35">
        <v>13</v>
      </c>
      <c r="J39" s="35">
        <v>18</v>
      </c>
      <c r="K39" s="35">
        <v>16</v>
      </c>
      <c r="L39" s="35">
        <v>18</v>
      </c>
      <c r="M39" s="35">
        <v>10</v>
      </c>
      <c r="N39" s="35">
        <v>13</v>
      </c>
      <c r="P39" s="68">
        <v>4755054</v>
      </c>
      <c r="Q39" s="68">
        <v>4477195</v>
      </c>
      <c r="R39" s="68">
        <v>3933082</v>
      </c>
      <c r="S39" s="68">
        <v>4606758</v>
      </c>
      <c r="T39" s="68">
        <v>4723413</v>
      </c>
      <c r="U39" s="68">
        <v>4346892</v>
      </c>
      <c r="V39" s="68">
        <v>4219297</v>
      </c>
      <c r="W39" s="68">
        <v>4565318</v>
      </c>
      <c r="X39" s="68">
        <v>3086595</v>
      </c>
      <c r="Y39" s="68">
        <v>3337325</v>
      </c>
      <c r="Z39" s="68">
        <v>3579200</v>
      </c>
      <c r="AA39" s="68">
        <v>4696115</v>
      </c>
    </row>
    <row r="40" spans="2:27" x14ac:dyDescent="0.35">
      <c r="C40" s="71">
        <f>SUM(C37:C39)</f>
        <v>40</v>
      </c>
      <c r="D40" s="71">
        <f t="shared" ref="D40:N40" si="9">SUM(D37:D39)</f>
        <v>44</v>
      </c>
      <c r="E40" s="71">
        <f t="shared" si="9"/>
        <v>39</v>
      </c>
      <c r="F40" s="71">
        <f t="shared" si="9"/>
        <v>47</v>
      </c>
      <c r="G40" s="71">
        <f t="shared" si="9"/>
        <v>51</v>
      </c>
      <c r="H40" s="71">
        <f t="shared" si="9"/>
        <v>52</v>
      </c>
      <c r="I40" s="71">
        <f t="shared" si="9"/>
        <v>38</v>
      </c>
      <c r="J40" s="71">
        <f t="shared" si="9"/>
        <v>45</v>
      </c>
      <c r="K40" s="71">
        <f t="shared" si="9"/>
        <v>54</v>
      </c>
      <c r="L40" s="71">
        <f t="shared" si="9"/>
        <v>53</v>
      </c>
      <c r="M40" s="71">
        <f t="shared" si="9"/>
        <v>43</v>
      </c>
      <c r="N40" s="71">
        <f t="shared" si="9"/>
        <v>45</v>
      </c>
      <c r="P40" s="72">
        <f>SUM(P37:P39)</f>
        <v>12437829</v>
      </c>
      <c r="Q40" s="72">
        <f t="shared" ref="Q40:AA40" si="10">SUM(Q37:Q39)</f>
        <v>12371620</v>
      </c>
      <c r="R40" s="72">
        <f t="shared" si="10"/>
        <v>10584922</v>
      </c>
      <c r="S40" s="72">
        <f t="shared" si="10"/>
        <v>12632687</v>
      </c>
      <c r="T40" s="72">
        <f t="shared" si="10"/>
        <v>11111287</v>
      </c>
      <c r="U40" s="72">
        <f t="shared" si="10"/>
        <v>10900912</v>
      </c>
      <c r="V40" s="72">
        <f t="shared" si="10"/>
        <v>12233506</v>
      </c>
      <c r="W40" s="72">
        <f t="shared" si="10"/>
        <v>10700634</v>
      </c>
      <c r="X40" s="72">
        <f t="shared" si="10"/>
        <v>11690985</v>
      </c>
      <c r="Y40" s="72">
        <f t="shared" si="10"/>
        <v>10020015</v>
      </c>
      <c r="Z40" s="72">
        <f t="shared" si="10"/>
        <v>11527205</v>
      </c>
      <c r="AA40" s="72">
        <f t="shared" si="10"/>
        <v>13196686</v>
      </c>
    </row>
    <row r="41" spans="2:27" x14ac:dyDescent="0.35">
      <c r="C41" s="64" t="s">
        <v>229</v>
      </c>
      <c r="P41" s="64" t="s">
        <v>230</v>
      </c>
    </row>
    <row r="42" spans="2:27" x14ac:dyDescent="0.35">
      <c r="B42" s="79" t="str">
        <f>AC11</f>
        <v>MERIDA</v>
      </c>
      <c r="C42" s="67" t="s">
        <v>185</v>
      </c>
      <c r="D42" s="67" t="s">
        <v>188</v>
      </c>
      <c r="E42" s="67" t="s">
        <v>192</v>
      </c>
      <c r="F42" s="67" t="s">
        <v>195</v>
      </c>
      <c r="G42" s="67" t="s">
        <v>196</v>
      </c>
      <c r="H42" s="67" t="s">
        <v>198</v>
      </c>
      <c r="I42" s="67" t="s">
        <v>199</v>
      </c>
      <c r="J42" s="67" t="s">
        <v>200</v>
      </c>
      <c r="K42" s="67" t="s">
        <v>201</v>
      </c>
      <c r="L42" s="67" t="s">
        <v>202</v>
      </c>
      <c r="M42" s="67" t="s">
        <v>203</v>
      </c>
      <c r="N42" s="67" t="s">
        <v>204</v>
      </c>
      <c r="P42" s="67" t="s">
        <v>185</v>
      </c>
      <c r="Q42" s="67" t="s">
        <v>188</v>
      </c>
      <c r="R42" s="67" t="s">
        <v>192</v>
      </c>
      <c r="S42" s="67" t="s">
        <v>195</v>
      </c>
      <c r="T42" s="67" t="s">
        <v>196</v>
      </c>
      <c r="U42" s="67" t="s">
        <v>198</v>
      </c>
      <c r="V42" s="67" t="s">
        <v>199</v>
      </c>
      <c r="W42" s="67" t="s">
        <v>200</v>
      </c>
      <c r="X42" s="67" t="s">
        <v>201</v>
      </c>
      <c r="Y42" s="67" t="s">
        <v>202</v>
      </c>
      <c r="Z42" s="67" t="s">
        <v>203</v>
      </c>
      <c r="AA42" s="67" t="s">
        <v>204</v>
      </c>
    </row>
    <row r="43" spans="2:27" x14ac:dyDescent="0.35">
      <c r="B43" t="s">
        <v>186</v>
      </c>
      <c r="C43" s="35">
        <v>17</v>
      </c>
      <c r="D43" s="35">
        <v>18</v>
      </c>
      <c r="E43" s="35">
        <v>12</v>
      </c>
      <c r="F43" s="35">
        <v>19</v>
      </c>
      <c r="G43" s="35">
        <v>16</v>
      </c>
      <c r="H43" s="35">
        <v>10</v>
      </c>
      <c r="I43" s="35">
        <v>16</v>
      </c>
      <c r="J43" s="35">
        <v>16</v>
      </c>
      <c r="K43" s="35">
        <v>12</v>
      </c>
      <c r="L43" s="35">
        <v>13</v>
      </c>
      <c r="M43" s="35">
        <v>18</v>
      </c>
      <c r="N43" s="35">
        <v>20</v>
      </c>
      <c r="P43" s="68">
        <v>3062744</v>
      </c>
      <c r="Q43" s="68">
        <v>3164491</v>
      </c>
      <c r="R43" s="68">
        <v>4498348</v>
      </c>
      <c r="S43" s="68">
        <v>4854658</v>
      </c>
      <c r="T43" s="68">
        <v>3485727</v>
      </c>
      <c r="U43" s="68">
        <v>4206706</v>
      </c>
      <c r="V43" s="68">
        <v>3147369</v>
      </c>
      <c r="W43" s="68">
        <v>4370300</v>
      </c>
      <c r="X43" s="68">
        <v>4929528</v>
      </c>
      <c r="Y43" s="68">
        <v>4787337</v>
      </c>
      <c r="Z43" s="68">
        <v>3516649</v>
      </c>
      <c r="AA43" s="68">
        <v>3548827</v>
      </c>
    </row>
    <row r="44" spans="2:27" x14ac:dyDescent="0.35">
      <c r="B44" t="s">
        <v>189</v>
      </c>
      <c r="C44" s="35">
        <v>14</v>
      </c>
      <c r="D44" s="35">
        <v>16</v>
      </c>
      <c r="E44" s="35">
        <v>14</v>
      </c>
      <c r="F44" s="35">
        <v>14</v>
      </c>
      <c r="G44" s="35">
        <v>12</v>
      </c>
      <c r="H44" s="35">
        <v>18</v>
      </c>
      <c r="I44" s="35">
        <v>12</v>
      </c>
      <c r="J44" s="35">
        <v>13</v>
      </c>
      <c r="K44" s="35">
        <v>17</v>
      </c>
      <c r="L44" s="35">
        <v>10</v>
      </c>
      <c r="M44" s="35">
        <v>16</v>
      </c>
      <c r="N44" s="35">
        <v>10</v>
      </c>
      <c r="P44" s="68">
        <v>3795579</v>
      </c>
      <c r="Q44" s="68">
        <v>3143097</v>
      </c>
      <c r="R44" s="68">
        <v>3896665</v>
      </c>
      <c r="S44" s="68">
        <v>4419351</v>
      </c>
      <c r="T44" s="68">
        <v>4026656</v>
      </c>
      <c r="U44" s="68">
        <v>3558237</v>
      </c>
      <c r="V44" s="68">
        <v>4063096</v>
      </c>
      <c r="W44" s="68">
        <v>4908807</v>
      </c>
      <c r="X44" s="68">
        <v>3808640</v>
      </c>
      <c r="Y44" s="68">
        <v>4637005</v>
      </c>
      <c r="Z44" s="68">
        <v>3461075</v>
      </c>
      <c r="AA44" s="68">
        <v>4159354</v>
      </c>
    </row>
    <row r="45" spans="2:27" x14ac:dyDescent="0.35">
      <c r="B45" t="s">
        <v>231</v>
      </c>
      <c r="C45" s="35">
        <v>14</v>
      </c>
      <c r="D45" s="35">
        <v>12</v>
      </c>
      <c r="E45" s="35">
        <v>13</v>
      </c>
      <c r="F45" s="35">
        <v>20</v>
      </c>
      <c r="G45" s="35">
        <v>17</v>
      </c>
      <c r="H45" s="35">
        <v>19</v>
      </c>
      <c r="I45" s="35">
        <v>11</v>
      </c>
      <c r="J45" s="35">
        <v>15</v>
      </c>
      <c r="K45" s="35">
        <v>12</v>
      </c>
      <c r="L45" s="35">
        <v>20</v>
      </c>
      <c r="M45" s="35">
        <v>19</v>
      </c>
      <c r="N45" s="35">
        <v>10</v>
      </c>
      <c r="P45" s="68">
        <v>3011470</v>
      </c>
      <c r="Q45" s="68">
        <v>4486067</v>
      </c>
      <c r="R45" s="68">
        <v>3371819</v>
      </c>
      <c r="S45" s="68">
        <v>3583532</v>
      </c>
      <c r="T45" s="68">
        <v>3592029</v>
      </c>
      <c r="U45" s="68">
        <v>3256297</v>
      </c>
      <c r="V45" s="68">
        <v>3608594</v>
      </c>
      <c r="W45" s="68">
        <v>3168137</v>
      </c>
      <c r="X45" s="68">
        <v>3617204</v>
      </c>
      <c r="Y45" s="68">
        <v>4896623</v>
      </c>
      <c r="Z45" s="68">
        <v>3170639</v>
      </c>
      <c r="AA45" s="68">
        <v>3324266</v>
      </c>
    </row>
    <row r="46" spans="2:27" x14ac:dyDescent="0.35">
      <c r="C46" s="71">
        <f>SUM(C43:C45)</f>
        <v>45</v>
      </c>
      <c r="D46" s="71">
        <f t="shared" ref="D46:N46" si="11">SUM(D43:D45)</f>
        <v>46</v>
      </c>
      <c r="E46" s="71">
        <f t="shared" si="11"/>
        <v>39</v>
      </c>
      <c r="F46" s="71">
        <f t="shared" si="11"/>
        <v>53</v>
      </c>
      <c r="G46" s="71">
        <f t="shared" si="11"/>
        <v>45</v>
      </c>
      <c r="H46" s="71">
        <f t="shared" si="11"/>
        <v>47</v>
      </c>
      <c r="I46" s="71">
        <f t="shared" si="11"/>
        <v>39</v>
      </c>
      <c r="J46" s="71">
        <f t="shared" si="11"/>
        <v>44</v>
      </c>
      <c r="K46" s="71">
        <f t="shared" si="11"/>
        <v>41</v>
      </c>
      <c r="L46" s="71">
        <f t="shared" si="11"/>
        <v>43</v>
      </c>
      <c r="M46" s="71">
        <f t="shared" si="11"/>
        <v>53</v>
      </c>
      <c r="N46" s="71">
        <f t="shared" si="11"/>
        <v>40</v>
      </c>
      <c r="P46" s="72">
        <f>SUM(P43:P45)</f>
        <v>9869793</v>
      </c>
      <c r="Q46" s="72">
        <f t="shared" ref="Q46:AA46" si="12">SUM(Q43:Q45)</f>
        <v>10793655</v>
      </c>
      <c r="R46" s="72">
        <f t="shared" si="12"/>
        <v>11766832</v>
      </c>
      <c r="S46" s="72">
        <f t="shared" si="12"/>
        <v>12857541</v>
      </c>
      <c r="T46" s="72">
        <f t="shared" si="12"/>
        <v>11104412</v>
      </c>
      <c r="U46" s="72">
        <f t="shared" si="12"/>
        <v>11021240</v>
      </c>
      <c r="V46" s="72">
        <f t="shared" si="12"/>
        <v>10819059</v>
      </c>
      <c r="W46" s="72">
        <f t="shared" si="12"/>
        <v>12447244</v>
      </c>
      <c r="X46" s="72">
        <f t="shared" si="12"/>
        <v>12355372</v>
      </c>
      <c r="Y46" s="72">
        <f t="shared" si="12"/>
        <v>14320965</v>
      </c>
      <c r="Z46" s="72">
        <f t="shared" si="12"/>
        <v>10148363</v>
      </c>
      <c r="AA46" s="72">
        <f t="shared" si="12"/>
        <v>11032447</v>
      </c>
    </row>
    <row r="47" spans="2:27" x14ac:dyDescent="0.35">
      <c r="C47" s="64" t="s">
        <v>229</v>
      </c>
      <c r="P47" s="64" t="s">
        <v>230</v>
      </c>
    </row>
    <row r="48" spans="2:27" x14ac:dyDescent="0.35">
      <c r="B48" s="79" t="str">
        <f>AC12</f>
        <v>TIJUANA</v>
      </c>
      <c r="C48" s="67" t="s">
        <v>185</v>
      </c>
      <c r="D48" s="67" t="s">
        <v>188</v>
      </c>
      <c r="E48" s="67" t="s">
        <v>192</v>
      </c>
      <c r="F48" s="67" t="s">
        <v>195</v>
      </c>
      <c r="G48" s="67" t="s">
        <v>196</v>
      </c>
      <c r="H48" s="67" t="s">
        <v>198</v>
      </c>
      <c r="I48" s="67" t="s">
        <v>199</v>
      </c>
      <c r="J48" s="67" t="s">
        <v>200</v>
      </c>
      <c r="K48" s="67" t="s">
        <v>201</v>
      </c>
      <c r="L48" s="67" t="s">
        <v>202</v>
      </c>
      <c r="M48" s="67" t="s">
        <v>203</v>
      </c>
      <c r="N48" s="67" t="s">
        <v>204</v>
      </c>
      <c r="P48" s="67" t="s">
        <v>185</v>
      </c>
      <c r="Q48" s="67" t="s">
        <v>188</v>
      </c>
      <c r="R48" s="67" t="s">
        <v>192</v>
      </c>
      <c r="S48" s="67" t="s">
        <v>195</v>
      </c>
      <c r="T48" s="67" t="s">
        <v>196</v>
      </c>
      <c r="U48" s="67" t="s">
        <v>198</v>
      </c>
      <c r="V48" s="67" t="s">
        <v>199</v>
      </c>
      <c r="W48" s="67" t="s">
        <v>200</v>
      </c>
      <c r="X48" s="67" t="s">
        <v>201</v>
      </c>
      <c r="Y48" s="67" t="s">
        <v>202</v>
      </c>
      <c r="Z48" s="67" t="s">
        <v>203</v>
      </c>
      <c r="AA48" s="67" t="s">
        <v>204</v>
      </c>
    </row>
    <row r="49" spans="2:27" x14ac:dyDescent="0.35">
      <c r="B49" t="s">
        <v>186</v>
      </c>
      <c r="C49" s="35">
        <v>18</v>
      </c>
      <c r="D49" s="35">
        <v>20</v>
      </c>
      <c r="E49" s="35">
        <v>18</v>
      </c>
      <c r="F49" s="35">
        <v>11</v>
      </c>
      <c r="G49" s="35">
        <v>16</v>
      </c>
      <c r="H49" s="35">
        <v>16</v>
      </c>
      <c r="I49" s="35">
        <v>18</v>
      </c>
      <c r="J49" s="35">
        <v>11</v>
      </c>
      <c r="K49" s="35">
        <v>10</v>
      </c>
      <c r="L49" s="35">
        <v>18</v>
      </c>
      <c r="M49" s="35">
        <v>17</v>
      </c>
      <c r="N49" s="35">
        <v>13</v>
      </c>
      <c r="P49" s="68">
        <v>4941910</v>
      </c>
      <c r="Q49" s="68">
        <v>4502534</v>
      </c>
      <c r="R49" s="68">
        <v>4387025</v>
      </c>
      <c r="S49" s="68">
        <v>4896331</v>
      </c>
      <c r="T49" s="68">
        <v>3899462</v>
      </c>
      <c r="U49" s="68">
        <v>3596937</v>
      </c>
      <c r="V49" s="68">
        <v>3791215</v>
      </c>
      <c r="W49" s="68">
        <v>4528873</v>
      </c>
      <c r="X49" s="68">
        <v>4123258</v>
      </c>
      <c r="Y49" s="68">
        <v>3365948</v>
      </c>
      <c r="Z49" s="68">
        <v>3545686</v>
      </c>
      <c r="AA49" s="68">
        <v>3181883</v>
      </c>
    </row>
    <row r="50" spans="2:27" x14ac:dyDescent="0.35">
      <c r="B50" t="s">
        <v>189</v>
      </c>
      <c r="C50" s="35">
        <v>19</v>
      </c>
      <c r="D50" s="35">
        <v>17</v>
      </c>
      <c r="E50" s="35">
        <v>20</v>
      </c>
      <c r="F50" s="35">
        <v>12</v>
      </c>
      <c r="G50" s="35">
        <v>17</v>
      </c>
      <c r="H50" s="35">
        <v>19</v>
      </c>
      <c r="I50" s="35">
        <v>13</v>
      </c>
      <c r="J50" s="35">
        <v>20</v>
      </c>
      <c r="K50" s="35">
        <v>20</v>
      </c>
      <c r="L50" s="35">
        <v>19</v>
      </c>
      <c r="M50" s="35">
        <v>11</v>
      </c>
      <c r="N50" s="35">
        <v>10</v>
      </c>
      <c r="P50" s="68">
        <v>3964911</v>
      </c>
      <c r="Q50" s="68">
        <v>4736087</v>
      </c>
      <c r="R50" s="68">
        <v>3826206</v>
      </c>
      <c r="S50" s="68">
        <v>3294937</v>
      </c>
      <c r="T50" s="68">
        <v>4645377</v>
      </c>
      <c r="U50" s="68">
        <v>3269665</v>
      </c>
      <c r="V50" s="68">
        <v>3680993</v>
      </c>
      <c r="W50" s="68">
        <v>4068279</v>
      </c>
      <c r="X50" s="68">
        <v>4170985</v>
      </c>
      <c r="Y50" s="68">
        <v>4186540</v>
      </c>
      <c r="Z50" s="68">
        <v>3310323</v>
      </c>
      <c r="AA50" s="68">
        <v>4004149</v>
      </c>
    </row>
    <row r="51" spans="2:27" x14ac:dyDescent="0.35">
      <c r="B51" t="s">
        <v>231</v>
      </c>
      <c r="C51" s="35">
        <v>18</v>
      </c>
      <c r="D51" s="35">
        <v>16</v>
      </c>
      <c r="E51" s="35">
        <v>10</v>
      </c>
      <c r="F51" s="35">
        <v>16</v>
      </c>
      <c r="G51" s="35">
        <v>15</v>
      </c>
      <c r="H51" s="35">
        <v>18</v>
      </c>
      <c r="I51" s="35">
        <v>14</v>
      </c>
      <c r="J51" s="35">
        <v>18</v>
      </c>
      <c r="K51" s="35">
        <v>13</v>
      </c>
      <c r="L51" s="35">
        <v>13</v>
      </c>
      <c r="M51" s="35">
        <v>15</v>
      </c>
      <c r="N51" s="35">
        <v>18</v>
      </c>
      <c r="P51" s="68">
        <v>4479088</v>
      </c>
      <c r="Q51" s="68">
        <v>3357444</v>
      </c>
      <c r="R51" s="68">
        <v>3634444</v>
      </c>
      <c r="S51" s="68">
        <v>4445681</v>
      </c>
      <c r="T51" s="68">
        <v>3945007</v>
      </c>
      <c r="U51" s="68">
        <v>3453618</v>
      </c>
      <c r="V51" s="68">
        <v>3963232</v>
      </c>
      <c r="W51" s="68">
        <v>4186558</v>
      </c>
      <c r="X51" s="68">
        <v>3741426</v>
      </c>
      <c r="Y51" s="68">
        <v>4393002</v>
      </c>
      <c r="Z51" s="68">
        <v>4957204</v>
      </c>
      <c r="AA51" s="68">
        <v>3157992</v>
      </c>
    </row>
    <row r="52" spans="2:27" x14ac:dyDescent="0.35">
      <c r="C52" s="71">
        <f>SUM(C49:C51)</f>
        <v>55</v>
      </c>
      <c r="D52" s="71">
        <f t="shared" ref="D52:N52" si="13">SUM(D49:D51)</f>
        <v>53</v>
      </c>
      <c r="E52" s="71">
        <f t="shared" si="13"/>
        <v>48</v>
      </c>
      <c r="F52" s="71">
        <f t="shared" si="13"/>
        <v>39</v>
      </c>
      <c r="G52" s="71">
        <f t="shared" si="13"/>
        <v>48</v>
      </c>
      <c r="H52" s="71">
        <f t="shared" si="13"/>
        <v>53</v>
      </c>
      <c r="I52" s="71">
        <f t="shared" si="13"/>
        <v>45</v>
      </c>
      <c r="J52" s="71">
        <f t="shared" si="13"/>
        <v>49</v>
      </c>
      <c r="K52" s="71">
        <f t="shared" si="13"/>
        <v>43</v>
      </c>
      <c r="L52" s="71">
        <f t="shared" si="13"/>
        <v>50</v>
      </c>
      <c r="M52" s="71">
        <f t="shared" si="13"/>
        <v>43</v>
      </c>
      <c r="N52" s="71">
        <f t="shared" si="13"/>
        <v>41</v>
      </c>
      <c r="P52" s="72">
        <f>SUM(P49:P51)</f>
        <v>13385909</v>
      </c>
      <c r="Q52" s="72">
        <f t="shared" ref="Q52:AA52" si="14">SUM(Q49:Q51)</f>
        <v>12596065</v>
      </c>
      <c r="R52" s="72">
        <f t="shared" si="14"/>
        <v>11847675</v>
      </c>
      <c r="S52" s="72">
        <f t="shared" si="14"/>
        <v>12636949</v>
      </c>
      <c r="T52" s="72">
        <f t="shared" si="14"/>
        <v>12489846</v>
      </c>
      <c r="U52" s="72">
        <f t="shared" si="14"/>
        <v>10320220</v>
      </c>
      <c r="V52" s="72">
        <f t="shared" si="14"/>
        <v>11435440</v>
      </c>
      <c r="W52" s="72">
        <f t="shared" si="14"/>
        <v>12783710</v>
      </c>
      <c r="X52" s="72">
        <f t="shared" si="14"/>
        <v>12035669</v>
      </c>
      <c r="Y52" s="72">
        <f t="shared" si="14"/>
        <v>11945490</v>
      </c>
      <c r="Z52" s="72">
        <f t="shared" si="14"/>
        <v>11813213</v>
      </c>
      <c r="AA52" s="72">
        <f t="shared" si="14"/>
        <v>10344024</v>
      </c>
    </row>
  </sheetData>
  <mergeCells count="3">
    <mergeCell ref="AC5:AC6"/>
    <mergeCell ref="C6:F6"/>
    <mergeCell ref="P6:AA6"/>
  </mergeCells>
  <pageMargins left="0.7" right="0.7" top="0.75" bottom="0.75" header="0.3" footer="0.3"/>
  <pageSetup scale="67" orientation="landscape" r:id="rId1"/>
  <colBreaks count="1" manualBreakCount="1">
    <brk id="2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Práctica1</vt:lpstr>
      <vt:lpstr>1.1</vt:lpstr>
      <vt:lpstr>Práctica2</vt:lpstr>
      <vt:lpstr>Práctica3</vt:lpstr>
      <vt:lpstr>Práctica3!Área_de_impresión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2021-03-29T23:56:18Z</cp:lastPrinted>
  <dcterms:created xsi:type="dcterms:W3CDTF">2020-05-27T14:54:16Z</dcterms:created>
  <dcterms:modified xsi:type="dcterms:W3CDTF">2025-06-10T16:18:23Z</dcterms:modified>
</cp:coreProperties>
</file>